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682AE1C7-1DD9-4BF0-A95D-48A953B02760}" xr6:coauthVersionLast="36" xr6:coauthVersionMax="36" xr10:uidLastSave="{00000000-0000-0000-0000-000000000000}"/>
  <bookViews>
    <workbookView xWindow="0" yWindow="0" windowWidth="23250" windowHeight="11265" xr2:uid="{00000000-000D-0000-FFFF-FFFF00000000}"/>
  </bookViews>
  <sheets>
    <sheet name="ESM3" sheetId="11" r:id="rId1"/>
  </sheets>
  <calcPr calcId="191029"/>
</workbook>
</file>

<file path=xl/calcChain.xml><?xml version="1.0" encoding="utf-8"?>
<calcChain xmlns="http://schemas.openxmlformats.org/spreadsheetml/2006/main">
  <c r="C79" i="11" l="1"/>
  <c r="C78" i="11"/>
  <c r="C81" i="11" s="1"/>
  <c r="AR33" i="11"/>
  <c r="AQ33" i="11"/>
  <c r="AP33" i="11"/>
  <c r="AO33" i="1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AR32" i="11"/>
  <c r="AR35" i="11" s="1"/>
  <c r="AQ32" i="11"/>
  <c r="AQ35" i="11" s="1"/>
  <c r="AP32" i="11"/>
  <c r="AP35" i="11" s="1"/>
  <c r="AO32" i="11"/>
  <c r="AO35" i="11" s="1"/>
  <c r="AN32" i="11"/>
  <c r="AN35" i="11" s="1"/>
  <c r="AM32" i="11"/>
  <c r="AM35" i="11" s="1"/>
  <c r="AL32" i="11"/>
  <c r="AL35" i="11" s="1"/>
  <c r="AK32" i="11"/>
  <c r="AK35" i="11" s="1"/>
  <c r="AJ32" i="11"/>
  <c r="AJ35" i="11" s="1"/>
  <c r="AI32" i="11"/>
  <c r="AI35" i="11" s="1"/>
  <c r="AH32" i="11"/>
  <c r="AH35" i="11" s="1"/>
  <c r="AG32" i="11"/>
  <c r="AG35" i="11" s="1"/>
  <c r="AF32" i="11"/>
  <c r="AF35" i="11" s="1"/>
  <c r="AE32" i="11"/>
  <c r="AE35" i="11" s="1"/>
  <c r="AD32" i="11"/>
  <c r="AD35" i="11" s="1"/>
  <c r="AC32" i="11"/>
  <c r="AC35" i="11" s="1"/>
  <c r="AB32" i="11"/>
  <c r="AB35" i="11" s="1"/>
  <c r="AA32" i="11"/>
  <c r="AA35" i="11" s="1"/>
  <c r="Z32" i="11"/>
  <c r="Z35" i="11" s="1"/>
  <c r="Y32" i="11"/>
  <c r="Y35" i="11" s="1"/>
  <c r="X32" i="11"/>
  <c r="X35" i="11" s="1"/>
  <c r="W32" i="11"/>
  <c r="W35" i="11" s="1"/>
  <c r="V32" i="11"/>
  <c r="V35" i="11" s="1"/>
  <c r="U32" i="11"/>
  <c r="U35" i="11" s="1"/>
  <c r="T32" i="11"/>
  <c r="T35" i="11" s="1"/>
  <c r="S32" i="11"/>
  <c r="S35" i="11" s="1"/>
  <c r="R32" i="11"/>
  <c r="R35" i="11" s="1"/>
  <c r="Q32" i="11"/>
  <c r="Q35" i="11" s="1"/>
  <c r="P32" i="11"/>
  <c r="P35" i="11" s="1"/>
  <c r="O32" i="11"/>
  <c r="O35" i="11" s="1"/>
  <c r="N32" i="11"/>
  <c r="N35" i="11" s="1"/>
  <c r="M32" i="11"/>
  <c r="M35" i="11" s="1"/>
  <c r="L32" i="11"/>
  <c r="L35" i="11" s="1"/>
  <c r="K32" i="11"/>
  <c r="K35" i="11" s="1"/>
  <c r="J32" i="11"/>
  <c r="J35" i="11" s="1"/>
  <c r="I32" i="11"/>
  <c r="I35" i="11" s="1"/>
  <c r="H32" i="11"/>
  <c r="H35" i="11" s="1"/>
  <c r="G32" i="11"/>
  <c r="G35" i="11" s="1"/>
  <c r="F32" i="11"/>
  <c r="F35" i="11" s="1"/>
  <c r="E32" i="11"/>
  <c r="E35" i="11" s="1"/>
  <c r="D32" i="11"/>
  <c r="D35" i="11" s="1"/>
  <c r="C32" i="11"/>
  <c r="C35" i="11" s="1"/>
  <c r="J34" i="11" l="1"/>
  <c r="R34" i="11"/>
  <c r="Z34" i="11"/>
  <c r="AH34" i="11"/>
  <c r="AP34" i="11"/>
  <c r="E34" i="11"/>
  <c r="I34" i="11"/>
  <c r="M34" i="11"/>
  <c r="Q34" i="11"/>
  <c r="U34" i="11"/>
  <c r="Y34" i="11"/>
  <c r="AC34" i="11"/>
  <c r="AG34" i="11"/>
  <c r="AK34" i="11"/>
  <c r="AO34" i="11"/>
  <c r="C80" i="11"/>
  <c r="F34" i="11"/>
  <c r="N34" i="11"/>
  <c r="V34" i="11"/>
  <c r="AD34" i="11"/>
  <c r="AL34" i="11"/>
  <c r="C34" i="11"/>
  <c r="G34" i="11"/>
  <c r="K34" i="11"/>
  <c r="O34" i="11"/>
  <c r="S34" i="11"/>
  <c r="W34" i="11"/>
  <c r="AA34" i="11"/>
  <c r="AE34" i="11"/>
  <c r="AI34" i="11"/>
  <c r="AM34" i="11"/>
  <c r="AQ34" i="11"/>
  <c r="D34" i="11"/>
  <c r="H34" i="11"/>
  <c r="L34" i="11"/>
  <c r="P34" i="11"/>
  <c r="T34" i="11"/>
  <c r="X34" i="11"/>
  <c r="AB34" i="11"/>
  <c r="AF34" i="11"/>
  <c r="AJ34" i="11"/>
  <c r="AN34" i="11"/>
  <c r="AR34" i="11"/>
</calcChain>
</file>

<file path=xl/sharedStrings.xml><?xml version="1.0" encoding="utf-8"?>
<sst xmlns="http://schemas.openxmlformats.org/spreadsheetml/2006/main" count="128" uniqueCount="61">
  <si>
    <t>Values (ppm)</t>
  </si>
  <si>
    <r>
      <t>Spot size (</t>
    </r>
    <r>
      <rPr>
        <b/>
        <sz val="11"/>
        <color theme="1"/>
        <rFont val="Symbol"/>
        <family val="1"/>
        <charset val="2"/>
      </rPr>
      <t>m</t>
    </r>
    <r>
      <rPr>
        <b/>
        <sz val="11"/>
        <color theme="1"/>
        <rFont val="Calibri"/>
        <family val="2"/>
      </rPr>
      <t>m)</t>
    </r>
  </si>
  <si>
    <t>23Na</t>
  </si>
  <si>
    <t>24Mg</t>
  </si>
  <si>
    <t>27Al</t>
  </si>
  <si>
    <t>29Si</t>
  </si>
  <si>
    <t>31P</t>
  </si>
  <si>
    <t>39K</t>
  </si>
  <si>
    <t>43Ca</t>
  </si>
  <si>
    <t>45Sc</t>
  </si>
  <si>
    <t>49Ti</t>
  </si>
  <si>
    <t>51V</t>
  </si>
  <si>
    <t>53Cr</t>
  </si>
  <si>
    <t>55Mn</t>
  </si>
  <si>
    <t>59Co</t>
  </si>
  <si>
    <t>60Ni</t>
  </si>
  <si>
    <t>65Cu</t>
  </si>
  <si>
    <t>66Zn</t>
  </si>
  <si>
    <t>73Ge</t>
  </si>
  <si>
    <t>89Y</t>
  </si>
  <si>
    <t>90Zr</t>
  </si>
  <si>
    <t>93Nb</t>
  </si>
  <si>
    <t>95Mo</t>
  </si>
  <si>
    <t>118Sn</t>
  </si>
  <si>
    <t>121Sb</t>
  </si>
  <si>
    <t>139La</t>
  </si>
  <si>
    <t>140Ce</t>
  </si>
  <si>
    <t>141Pr</t>
  </si>
  <si>
    <t>146Nd</t>
  </si>
  <si>
    <t>147Sm</t>
  </si>
  <si>
    <t>151Eu</t>
  </si>
  <si>
    <t>157Gd</t>
  </si>
  <si>
    <t>159Tb</t>
  </si>
  <si>
    <t>163Dy</t>
  </si>
  <si>
    <t>165Ho</t>
  </si>
  <si>
    <t>166Er</t>
  </si>
  <si>
    <t>169Tm</t>
  </si>
  <si>
    <t>172Yb</t>
  </si>
  <si>
    <t>175Lu</t>
  </si>
  <si>
    <t>178Hf</t>
  </si>
  <si>
    <t>181Ta</t>
  </si>
  <si>
    <t>208Pb</t>
  </si>
  <si>
    <t>232Th</t>
  </si>
  <si>
    <t>238U</t>
  </si>
  <si>
    <t>BCR-2G (monitor)</t>
  </si>
  <si>
    <t>BCR-2G</t>
  </si>
  <si>
    <t>&lt;0.462</t>
  </si>
  <si>
    <t>AVG</t>
  </si>
  <si>
    <t>ST DEV</t>
  </si>
  <si>
    <r>
      <t>RSD</t>
    </r>
    <r>
      <rPr>
        <b/>
        <vertAlign val="superscript"/>
        <sz val="11"/>
        <color theme="1"/>
        <rFont val="Calibri"/>
        <family val="2"/>
      </rPr>
      <t>a</t>
    </r>
  </si>
  <si>
    <r>
      <t>RD</t>
    </r>
    <r>
      <rPr>
        <b/>
        <vertAlign val="superscript"/>
        <sz val="11"/>
        <color theme="1"/>
        <rFont val="Calibri"/>
        <family val="2"/>
      </rPr>
      <t>b</t>
    </r>
  </si>
  <si>
    <t>LOD (20um spots avg)</t>
  </si>
  <si>
    <t>ppm</t>
  </si>
  <si>
    <t>LOD (25um spots avg)</t>
  </si>
  <si>
    <t>LOD (30um spots avg)</t>
  </si>
  <si>
    <t>LOD (40um spots avg)</t>
  </si>
  <si>
    <t>69Ga</t>
  </si>
  <si>
    <t>BHVO-2G (monitor)</t>
  </si>
  <si>
    <t>BHVO-2G</t>
  </si>
  <si>
    <t>a = Relative standard deviation (100 ∗ std/average; %); b = Relative difference (average/concentration; %); LOD = limit of detection</t>
  </si>
  <si>
    <r>
      <t xml:space="preserve">ESM3 </t>
    </r>
    <r>
      <rPr>
        <sz val="11"/>
        <color theme="1"/>
        <rFont val="Arial"/>
        <family val="2"/>
      </rPr>
      <t>Analytical results of the reference materials used to monitor the quality of the data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</si>
</sst>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Symbol"/>
      <family val="1"/>
      <charset val="2"/>
    </font>
    <font>
      <b/>
      <sz val="11"/>
      <name val="Calibri"/>
      <family val="2"/>
    </font>
    <font>
      <b/>
      <sz val="11"/>
      <color rgb="FF00B050"/>
      <name val="Calibri"/>
      <family val="2"/>
    </font>
    <font>
      <b/>
      <vertAlign val="superscript"/>
      <sz val="11"/>
      <color theme="1"/>
      <name val="Calibri"/>
      <family val="2"/>
    </font>
    <font>
      <i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75">
    <xf numFmtId="0" fontId="0" fillId="0" borderId="0" xfId="0"/>
    <xf numFmtId="0" fontId="0" fillId="0" borderId="0" xfId="0" applyFont="1" applyAlignment="1"/>
    <xf numFmtId="0" fontId="0" fillId="0" borderId="0" xfId="0" applyFill="1" applyBorder="1"/>
    <xf numFmtId="0" fontId="0" fillId="0" borderId="0" xfId="0" applyFill="1"/>
    <xf numFmtId="0" fontId="8" fillId="0" borderId="0" xfId="0" applyFont="1"/>
    <xf numFmtId="0" fontId="5" fillId="0" borderId="0" xfId="0" applyFont="1"/>
    <xf numFmtId="0" fontId="5" fillId="0" borderId="0" xfId="0" applyFont="1" applyAlignment="1">
      <alignment horizontal="center" wrapText="1"/>
    </xf>
    <xf numFmtId="1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0" fillId="0" borderId="4" xfId="0" applyFont="1" applyBorder="1"/>
    <xf numFmtId="0" fontId="10" fillId="0" borderId="5" xfId="0" applyFont="1" applyBorder="1"/>
    <xf numFmtId="1" fontId="10" fillId="0" borderId="5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11" fillId="0" borderId="0" xfId="0" applyFont="1"/>
    <xf numFmtId="0" fontId="2" fillId="0" borderId="0" xfId="0" applyFont="1"/>
    <xf numFmtId="1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0" fontId="2" fillId="0" borderId="1" xfId="0" applyFont="1" applyBorder="1"/>
    <xf numFmtId="1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5" fillId="0" borderId="0" xfId="0" applyFont="1" applyFill="1"/>
    <xf numFmtId="1" fontId="7" fillId="0" borderId="0" xfId="0" applyNumberFormat="1" applyFont="1" applyFill="1" applyAlignment="1">
      <alignment horizontal="center" vertical="center"/>
    </xf>
    <xf numFmtId="2" fontId="7" fillId="0" borderId="0" xfId="0" applyNumberFormat="1" applyFont="1" applyFill="1" applyAlignment="1">
      <alignment horizontal="center" vertical="center"/>
    </xf>
    <xf numFmtId="165" fontId="7" fillId="0" borderId="0" xfId="0" applyNumberFormat="1" applyFont="1" applyFill="1" applyAlignment="1">
      <alignment horizontal="center" vertical="center"/>
    </xf>
    <xf numFmtId="2" fontId="0" fillId="0" borderId="0" xfId="0" applyNumberFormat="1" applyFill="1"/>
    <xf numFmtId="0" fontId="5" fillId="0" borderId="0" xfId="0" applyFont="1" applyFill="1" applyBorder="1"/>
    <xf numFmtId="2" fontId="7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13" fillId="0" borderId="6" xfId="0" applyFont="1" applyBorder="1"/>
    <xf numFmtId="0" fontId="13" fillId="0" borderId="2" xfId="0" applyFont="1" applyBorder="1" applyAlignment="1">
      <alignment horizontal="center"/>
    </xf>
    <xf numFmtId="2" fontId="13" fillId="0" borderId="2" xfId="0" applyNumberFormat="1" applyFont="1" applyBorder="1" applyAlignment="1">
      <alignment horizontal="center"/>
    </xf>
    <xf numFmtId="1" fontId="13" fillId="0" borderId="2" xfId="0" applyNumberFormat="1" applyFont="1" applyBorder="1" applyAlignment="1">
      <alignment horizontal="center"/>
    </xf>
    <xf numFmtId="165" fontId="13" fillId="0" borderId="2" xfId="0" applyNumberFormat="1" applyFont="1" applyBorder="1" applyAlignment="1">
      <alignment horizontal="center"/>
    </xf>
    <xf numFmtId="164" fontId="13" fillId="0" borderId="2" xfId="0" applyNumberFormat="1" applyFont="1" applyBorder="1" applyAlignment="1">
      <alignment horizontal="center"/>
    </xf>
    <xf numFmtId="164" fontId="13" fillId="0" borderId="3" xfId="0" applyNumberFormat="1" applyFont="1" applyBorder="1" applyAlignment="1">
      <alignment horizontal="center"/>
    </xf>
    <xf numFmtId="0" fontId="13" fillId="0" borderId="7" xfId="0" applyFont="1" applyBorder="1"/>
    <xf numFmtId="0" fontId="13" fillId="0" borderId="8" xfId="0" applyFont="1" applyBorder="1" applyAlignment="1">
      <alignment horizontal="center"/>
    </xf>
    <xf numFmtId="2" fontId="13" fillId="0" borderId="8" xfId="0" applyNumberFormat="1" applyFont="1" applyBorder="1" applyAlignment="1">
      <alignment horizontal="center"/>
    </xf>
    <xf numFmtId="1" fontId="13" fillId="0" borderId="8" xfId="0" applyNumberFormat="1" applyFont="1" applyBorder="1" applyAlignment="1">
      <alignment horizontal="center"/>
    </xf>
    <xf numFmtId="165" fontId="13" fillId="0" borderId="8" xfId="0" applyNumberFormat="1" applyFont="1" applyBorder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0" fontId="13" fillId="0" borderId="0" xfId="0" applyFont="1"/>
    <xf numFmtId="0" fontId="13" fillId="0" borderId="9" xfId="0" applyFont="1" applyBorder="1"/>
    <xf numFmtId="0" fontId="13" fillId="0" borderId="3" xfId="0" applyFont="1" applyBorder="1" applyAlignment="1">
      <alignment horizontal="center"/>
    </xf>
    <xf numFmtId="2" fontId="13" fillId="0" borderId="3" xfId="0" applyNumberFormat="1" applyFont="1" applyBorder="1" applyAlignment="1">
      <alignment horizontal="center"/>
    </xf>
    <xf numFmtId="1" fontId="13" fillId="0" borderId="3" xfId="0" applyNumberFormat="1" applyFont="1" applyBorder="1" applyAlignment="1">
      <alignment horizontal="center"/>
    </xf>
    <xf numFmtId="165" fontId="13" fillId="0" borderId="3" xfId="0" applyNumberFormat="1" applyFont="1" applyBorder="1" applyAlignment="1">
      <alignment horizontal="center"/>
    </xf>
    <xf numFmtId="0" fontId="13" fillId="0" borderId="10" xfId="0" applyFont="1" applyBorder="1"/>
    <xf numFmtId="0" fontId="13" fillId="0" borderId="1" xfId="0" applyFont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0" fontId="10" fillId="0" borderId="1" xfId="0" applyFont="1" applyBorder="1"/>
    <xf numFmtId="0" fontId="11" fillId="0" borderId="11" xfId="0" applyFont="1" applyBorder="1"/>
    <xf numFmtId="0" fontId="10" fillId="0" borderId="11" xfId="0" applyFont="1" applyBorder="1" applyAlignment="1">
      <alignment horizontal="center"/>
    </xf>
    <xf numFmtId="0" fontId="5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16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5" fillId="0" borderId="0" xfId="0" applyFont="1" applyFill="1" applyBorder="1" applyAlignment="1">
      <alignment horizontal="left"/>
    </xf>
    <xf numFmtId="0" fontId="13" fillId="0" borderId="12" xfId="0" applyFont="1" applyBorder="1"/>
    <xf numFmtId="164" fontId="13" fillId="0" borderId="13" xfId="0" applyNumberFormat="1" applyFont="1" applyBorder="1" applyAlignment="1">
      <alignment horizontal="center"/>
    </xf>
    <xf numFmtId="0" fontId="13" fillId="0" borderId="4" xfId="0" applyFont="1" applyBorder="1"/>
    <xf numFmtId="164" fontId="13" fillId="0" borderId="5" xfId="0" applyNumberFormat="1" applyFont="1" applyBorder="1" applyAlignment="1">
      <alignment horizontal="center"/>
    </xf>
    <xf numFmtId="0" fontId="6" fillId="0" borderId="0" xfId="0" applyFont="1" applyFill="1"/>
  </cellXfs>
  <cellStyles count="4">
    <cellStyle name="Normal" xfId="0" builtinId="0"/>
    <cellStyle name="Normal 3" xfId="2" xr:uid="{00000000-0005-0000-0000-000001000000}"/>
    <cellStyle name="Normale 2" xfId="1" xr:uid="{00000000-0005-0000-0000-000002000000}"/>
    <cellStyle name="Normale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79685</xdr:colOff>
      <xdr:row>6</xdr:row>
      <xdr:rowOff>76200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185210" cy="1219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AS88"/>
  <sheetViews>
    <sheetView tabSelected="1" zoomScaleNormal="100" workbookViewId="0">
      <pane xSplit="2" ySplit="10" topLeftCell="C11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18.5703125" customWidth="1"/>
    <col min="2" max="2" width="9" customWidth="1"/>
    <col min="45" max="45" width="4.7109375" customWidth="1"/>
    <col min="46" max="47" width="12.5703125" customWidth="1"/>
  </cols>
  <sheetData>
    <row r="9" spans="1:45" x14ac:dyDescent="0.25">
      <c r="A9" s="4" t="s">
        <v>60</v>
      </c>
    </row>
    <row r="10" spans="1:45" ht="30" x14ac:dyDescent="0.25">
      <c r="A10" s="5" t="s">
        <v>0</v>
      </c>
      <c r="B10" s="6" t="s">
        <v>1</v>
      </c>
      <c r="C10" s="7" t="s">
        <v>2</v>
      </c>
      <c r="D10" s="7" t="s">
        <v>3</v>
      </c>
      <c r="E10" s="7" t="s">
        <v>4</v>
      </c>
      <c r="F10" s="7" t="s">
        <v>5</v>
      </c>
      <c r="G10" s="8" t="s">
        <v>6</v>
      </c>
      <c r="H10" s="8" t="s">
        <v>7</v>
      </c>
      <c r="I10" s="7" t="s">
        <v>8</v>
      </c>
      <c r="J10" s="9" t="s">
        <v>9</v>
      </c>
      <c r="K10" s="7" t="s">
        <v>10</v>
      </c>
      <c r="L10" s="8" t="s">
        <v>11</v>
      </c>
      <c r="M10" s="8" t="s">
        <v>12</v>
      </c>
      <c r="N10" s="7" t="s">
        <v>13</v>
      </c>
      <c r="O10" s="9" t="s">
        <v>14</v>
      </c>
      <c r="P10" s="9" t="s">
        <v>15</v>
      </c>
      <c r="Q10" s="9" t="s">
        <v>16</v>
      </c>
      <c r="R10" s="9" t="s">
        <v>17</v>
      </c>
      <c r="S10" s="9" t="s">
        <v>18</v>
      </c>
      <c r="T10" s="9" t="s">
        <v>19</v>
      </c>
      <c r="U10" s="9" t="s">
        <v>20</v>
      </c>
      <c r="V10" s="9" t="s">
        <v>21</v>
      </c>
      <c r="W10" s="9" t="s">
        <v>22</v>
      </c>
      <c r="X10" s="9" t="s">
        <v>23</v>
      </c>
      <c r="Y10" s="9" t="s">
        <v>24</v>
      </c>
      <c r="Z10" s="9" t="s">
        <v>25</v>
      </c>
      <c r="AA10" s="9" t="s">
        <v>26</v>
      </c>
      <c r="AB10" s="9" t="s">
        <v>27</v>
      </c>
      <c r="AC10" s="9" t="s">
        <v>28</v>
      </c>
      <c r="AD10" s="9" t="s">
        <v>29</v>
      </c>
      <c r="AE10" s="9" t="s">
        <v>30</v>
      </c>
      <c r="AF10" s="9" t="s">
        <v>31</v>
      </c>
      <c r="AG10" s="9" t="s">
        <v>32</v>
      </c>
      <c r="AH10" s="9" t="s">
        <v>33</v>
      </c>
      <c r="AI10" s="9" t="s">
        <v>34</v>
      </c>
      <c r="AJ10" s="9" t="s">
        <v>35</v>
      </c>
      <c r="AK10" s="9" t="s">
        <v>36</v>
      </c>
      <c r="AL10" s="9" t="s">
        <v>37</v>
      </c>
      <c r="AM10" s="9" t="s">
        <v>38</v>
      </c>
      <c r="AN10" s="9" t="s">
        <v>39</v>
      </c>
      <c r="AO10" s="9" t="s">
        <v>40</v>
      </c>
      <c r="AP10" s="9" t="s">
        <v>41</v>
      </c>
      <c r="AQ10" s="9" t="s">
        <v>42</v>
      </c>
      <c r="AR10" s="9" t="s">
        <v>43</v>
      </c>
      <c r="AS10" s="5"/>
    </row>
    <row r="11" spans="1:45" x14ac:dyDescent="0.25">
      <c r="A11" s="10" t="s">
        <v>44</v>
      </c>
      <c r="B11" s="11"/>
      <c r="C11" s="12">
        <v>23961.82639561149</v>
      </c>
      <c r="D11" s="12">
        <v>21469.511287521702</v>
      </c>
      <c r="E11" s="12">
        <v>70916.437818752456</v>
      </c>
      <c r="F11" s="12">
        <v>254301.21484440006</v>
      </c>
      <c r="G11" s="12">
        <v>1614.6118078061154</v>
      </c>
      <c r="H11" s="13">
        <v>14444.585987261149</v>
      </c>
      <c r="I11" s="12">
        <v>50457.346647646213</v>
      </c>
      <c r="J11" s="12">
        <v>33</v>
      </c>
      <c r="K11" s="12">
        <v>13605.22098409916</v>
      </c>
      <c r="L11" s="14">
        <v>425</v>
      </c>
      <c r="M11" s="12">
        <v>17</v>
      </c>
      <c r="N11" s="12">
        <v>1550</v>
      </c>
      <c r="O11" s="12">
        <v>38</v>
      </c>
      <c r="P11" s="12">
        <v>13</v>
      </c>
      <c r="Q11" s="12">
        <v>21</v>
      </c>
      <c r="R11" s="12">
        <v>125</v>
      </c>
      <c r="S11" s="15">
        <v>1.5</v>
      </c>
      <c r="T11" s="12">
        <v>35</v>
      </c>
      <c r="U11" s="12">
        <v>184</v>
      </c>
      <c r="V11" s="16">
        <v>12.5</v>
      </c>
      <c r="W11" s="12">
        <v>270</v>
      </c>
      <c r="X11" s="15">
        <v>2.6</v>
      </c>
      <c r="Y11" s="15">
        <v>0.35</v>
      </c>
      <c r="Z11" s="16">
        <v>24.7</v>
      </c>
      <c r="AA11" s="16">
        <v>53.3</v>
      </c>
      <c r="AB11" s="16">
        <v>6.7</v>
      </c>
      <c r="AC11" s="16">
        <v>28.9</v>
      </c>
      <c r="AD11" s="14">
        <v>6.59</v>
      </c>
      <c r="AE11" s="14">
        <v>1.97</v>
      </c>
      <c r="AF11" s="14">
        <v>6.71</v>
      </c>
      <c r="AG11" s="14">
        <v>1.02</v>
      </c>
      <c r="AH11" s="14">
        <v>6.44</v>
      </c>
      <c r="AI11" s="14">
        <v>1.27</v>
      </c>
      <c r="AJ11" s="14">
        <v>3.7</v>
      </c>
      <c r="AK11" s="14">
        <v>0.51</v>
      </c>
      <c r="AL11" s="14">
        <v>3.39</v>
      </c>
      <c r="AM11" s="14">
        <v>0.503</v>
      </c>
      <c r="AN11" s="14">
        <v>4.84</v>
      </c>
      <c r="AO11" s="14">
        <v>0.78</v>
      </c>
      <c r="AP11" s="12">
        <v>11</v>
      </c>
      <c r="AQ11" s="16">
        <v>5.9</v>
      </c>
      <c r="AR11" s="17">
        <v>1.69</v>
      </c>
      <c r="AS11" s="18"/>
    </row>
    <row r="12" spans="1:45" x14ac:dyDescent="0.25">
      <c r="A12" s="19" t="s">
        <v>45</v>
      </c>
      <c r="B12" s="20">
        <v>20</v>
      </c>
      <c r="C12" s="20">
        <v>25622.877520374201</v>
      </c>
      <c r="D12" s="20">
        <v>20796.655191205002</v>
      </c>
      <c r="E12" s="20">
        <v>72067.469733402497</v>
      </c>
      <c r="F12" s="20">
        <v>252759.129419217</v>
      </c>
      <c r="G12" s="20">
        <v>1597.1103324677699</v>
      </c>
      <c r="H12" s="20">
        <v>15182.898510183501</v>
      </c>
      <c r="I12" s="20">
        <v>49782.899063158096</v>
      </c>
      <c r="J12" s="21">
        <v>35.704639390369501</v>
      </c>
      <c r="K12" s="20">
        <v>13924.0335434964</v>
      </c>
      <c r="L12" s="21">
        <v>411.60633918445302</v>
      </c>
      <c r="M12" s="21">
        <v>17.119157617382701</v>
      </c>
      <c r="N12" s="20">
        <v>1495.6647695957799</v>
      </c>
      <c r="O12" s="21">
        <v>37.838833286378303</v>
      </c>
      <c r="P12" s="21">
        <v>12.033331846863399</v>
      </c>
      <c r="Q12" s="21">
        <v>16.8272238646822</v>
      </c>
      <c r="R12" s="21">
        <v>130.15771169045101</v>
      </c>
      <c r="S12" s="21">
        <v>0.85080290008994397</v>
      </c>
      <c r="T12" s="21">
        <v>36.186601055252801</v>
      </c>
      <c r="U12" s="21">
        <v>186.32408464046799</v>
      </c>
      <c r="V12" s="21">
        <v>12.9443674704888</v>
      </c>
      <c r="W12" s="21">
        <v>252.501218164357</v>
      </c>
      <c r="X12" s="21">
        <v>3.07056894243135</v>
      </c>
      <c r="Y12" s="21" t="s">
        <v>46</v>
      </c>
      <c r="Z12" s="21">
        <v>25.472486769108201</v>
      </c>
      <c r="AA12" s="21">
        <v>53.452225269346698</v>
      </c>
      <c r="AB12" s="21">
        <v>6.6394937322915304</v>
      </c>
      <c r="AC12" s="21">
        <v>29.105705791600201</v>
      </c>
      <c r="AD12" s="21">
        <v>5.37770281912427</v>
      </c>
      <c r="AE12" s="21">
        <v>1.9409176250004201</v>
      </c>
      <c r="AF12" s="21">
        <v>6.6108281138290099</v>
      </c>
      <c r="AG12" s="21">
        <v>1.1184026244454199</v>
      </c>
      <c r="AH12" s="21">
        <v>5.7835525476958596</v>
      </c>
      <c r="AI12" s="21">
        <v>1.0440760607269199</v>
      </c>
      <c r="AJ12" s="21">
        <v>3.62758412856176</v>
      </c>
      <c r="AK12" s="21">
        <v>0.44991553887417202</v>
      </c>
      <c r="AL12" s="21">
        <v>4.1113835052695196</v>
      </c>
      <c r="AM12" s="21">
        <v>0.53167374496611197</v>
      </c>
      <c r="AN12" s="21">
        <v>4.7837641591421498</v>
      </c>
      <c r="AO12" s="21">
        <v>0.82932181972258501</v>
      </c>
      <c r="AP12" s="21">
        <v>10.4385606044486</v>
      </c>
      <c r="AQ12" s="21">
        <v>6.2512277822730704</v>
      </c>
      <c r="AR12" s="21">
        <v>1.4530006885522</v>
      </c>
    </row>
    <row r="13" spans="1:45" x14ac:dyDescent="0.25">
      <c r="A13" s="19" t="s">
        <v>45</v>
      </c>
      <c r="B13" s="20">
        <v>25</v>
      </c>
      <c r="C13" s="20">
        <v>24979.071459400999</v>
      </c>
      <c r="D13" s="20">
        <v>20545.350519208299</v>
      </c>
      <c r="E13" s="20">
        <v>71506.013121105207</v>
      </c>
      <c r="F13" s="20">
        <v>239895.919165133</v>
      </c>
      <c r="G13" s="20">
        <v>1492.2675272761301</v>
      </c>
      <c r="H13" s="20">
        <v>14532.9890906494</v>
      </c>
      <c r="I13" s="20">
        <v>51104.968453567497</v>
      </c>
      <c r="J13" s="21">
        <v>34.543103103933902</v>
      </c>
      <c r="K13" s="20">
        <v>13838.2798423933</v>
      </c>
      <c r="L13" s="21">
        <v>406.56031763841798</v>
      </c>
      <c r="M13" s="21">
        <v>14.8018312046687</v>
      </c>
      <c r="N13" s="20">
        <v>1518.9870656349101</v>
      </c>
      <c r="O13" s="21">
        <v>35.5889747686617</v>
      </c>
      <c r="P13" s="21">
        <v>11.7030985256806</v>
      </c>
      <c r="Q13" s="21">
        <v>17.781948526546401</v>
      </c>
      <c r="R13" s="21">
        <v>127.598615902479</v>
      </c>
      <c r="S13" s="21">
        <v>1.6853287562991</v>
      </c>
      <c r="T13" s="21">
        <v>36.066088045352203</v>
      </c>
      <c r="U13" s="21">
        <v>186.76616449845301</v>
      </c>
      <c r="V13" s="21">
        <v>12.6608703162713</v>
      </c>
      <c r="W13" s="21">
        <v>236.036275914089</v>
      </c>
      <c r="X13" s="21">
        <v>2.9925804689814801</v>
      </c>
      <c r="Y13" s="21">
        <v>0.63556777639400197</v>
      </c>
      <c r="Z13" s="21">
        <v>25.015549342959702</v>
      </c>
      <c r="AA13" s="21">
        <v>53.053743813445699</v>
      </c>
      <c r="AB13" s="21">
        <v>6.74143713007419</v>
      </c>
      <c r="AC13" s="21">
        <v>30.1007690616822</v>
      </c>
      <c r="AD13" s="21">
        <v>6.5241520806578199</v>
      </c>
      <c r="AE13" s="21">
        <v>2.0513955034622402</v>
      </c>
      <c r="AF13" s="21">
        <v>5.8982269392394402</v>
      </c>
      <c r="AG13" s="21">
        <v>1.1659547558360299</v>
      </c>
      <c r="AH13" s="21">
        <v>6.3629303083633797</v>
      </c>
      <c r="AI13" s="21">
        <v>1.3374034838902</v>
      </c>
      <c r="AJ13" s="21">
        <v>3.7300262079233701</v>
      </c>
      <c r="AK13" s="21">
        <v>0.42897564389175902</v>
      </c>
      <c r="AL13" s="21">
        <v>3.8011394356740502</v>
      </c>
      <c r="AM13" s="21">
        <v>0.55362770594977595</v>
      </c>
      <c r="AN13" s="21">
        <v>4.9292388098535902</v>
      </c>
      <c r="AO13" s="21">
        <v>0.75682578674772005</v>
      </c>
      <c r="AP13" s="21">
        <v>10.048151181529301</v>
      </c>
      <c r="AQ13" s="21">
        <v>6.5004818529361703</v>
      </c>
      <c r="AR13" s="21">
        <v>1.5160056474264501</v>
      </c>
    </row>
    <row r="14" spans="1:45" x14ac:dyDescent="0.25">
      <c r="A14" s="19" t="s">
        <v>45</v>
      </c>
      <c r="B14" s="20">
        <v>25</v>
      </c>
      <c r="C14" s="20">
        <v>24534.487433233899</v>
      </c>
      <c r="D14" s="20">
        <v>20666.1729911455</v>
      </c>
      <c r="E14" s="20">
        <v>70863.578130049893</v>
      </c>
      <c r="F14" s="20">
        <v>260945.06468582101</v>
      </c>
      <c r="G14" s="20">
        <v>1702.2227569319</v>
      </c>
      <c r="H14" s="20">
        <v>14250.366516144701</v>
      </c>
      <c r="I14" s="20">
        <v>49344.236575208102</v>
      </c>
      <c r="J14" s="21">
        <v>35.563729562440997</v>
      </c>
      <c r="K14" s="20">
        <v>13905.0159535762</v>
      </c>
      <c r="L14" s="21">
        <v>409.422337133356</v>
      </c>
      <c r="M14" s="21">
        <v>15.2265582482051</v>
      </c>
      <c r="N14" s="20">
        <v>1549.2955533269001</v>
      </c>
      <c r="O14" s="21">
        <v>36.098343844542299</v>
      </c>
      <c r="P14" s="21">
        <v>11.665315703511499</v>
      </c>
      <c r="Q14" s="21">
        <v>17.515444480485598</v>
      </c>
      <c r="R14" s="21">
        <v>129.76314419719</v>
      </c>
      <c r="S14" s="21">
        <v>1.33756563621102</v>
      </c>
      <c r="T14" s="21">
        <v>35.234751260702602</v>
      </c>
      <c r="U14" s="21">
        <v>184.82867804541999</v>
      </c>
      <c r="V14" s="21">
        <v>12.5531118457478</v>
      </c>
      <c r="W14" s="21">
        <v>239.70753314746599</v>
      </c>
      <c r="X14" s="21">
        <v>3.2758354669555998</v>
      </c>
      <c r="Y14" s="21">
        <v>0.69922591592927497</v>
      </c>
      <c r="Z14" s="21">
        <v>25.457087155138399</v>
      </c>
      <c r="AA14" s="21">
        <v>53.099630114046803</v>
      </c>
      <c r="AB14" s="21">
        <v>6.7170722581500097</v>
      </c>
      <c r="AC14" s="21">
        <v>28.216286320117899</v>
      </c>
      <c r="AD14" s="21">
        <v>5.8561335566272898</v>
      </c>
      <c r="AE14" s="21">
        <v>1.9391999974471701</v>
      </c>
      <c r="AF14" s="21">
        <v>6.7693489936984497</v>
      </c>
      <c r="AG14" s="21">
        <v>1.0497930929602599</v>
      </c>
      <c r="AH14" s="21">
        <v>6.3840692397361796</v>
      </c>
      <c r="AI14" s="21">
        <v>1.1510387851839099</v>
      </c>
      <c r="AJ14" s="21">
        <v>3.95339371819848</v>
      </c>
      <c r="AK14" s="21">
        <v>0.62126838323117195</v>
      </c>
      <c r="AL14" s="21">
        <v>3.1965506482824999</v>
      </c>
      <c r="AM14" s="21">
        <v>0.56360048988626199</v>
      </c>
      <c r="AN14" s="21">
        <v>4.6700216747305099</v>
      </c>
      <c r="AO14" s="21">
        <v>0.77528339405084201</v>
      </c>
      <c r="AP14" s="21">
        <v>10.276177825950301</v>
      </c>
      <c r="AQ14" s="21">
        <v>5.7924025415790101</v>
      </c>
      <c r="AR14" s="21">
        <v>1.65685964978374</v>
      </c>
    </row>
    <row r="15" spans="1:45" x14ac:dyDescent="0.25">
      <c r="A15" s="22" t="s">
        <v>45</v>
      </c>
      <c r="B15" s="23">
        <v>25</v>
      </c>
      <c r="C15" s="20">
        <v>25251.475003055999</v>
      </c>
      <c r="D15" s="20">
        <v>20742.893199752602</v>
      </c>
      <c r="E15" s="20">
        <v>71764.622428226794</v>
      </c>
      <c r="F15" s="20">
        <v>245216.00074330601</v>
      </c>
      <c r="G15" s="20">
        <v>1951.56427533445</v>
      </c>
      <c r="H15" s="20">
        <v>14250.9216726379</v>
      </c>
      <c r="I15" s="20">
        <v>52339.497755541997</v>
      </c>
      <c r="J15" s="21">
        <v>34.847184594363199</v>
      </c>
      <c r="K15" s="20">
        <v>13907.8520929195</v>
      </c>
      <c r="L15" s="21">
        <v>405.30120041074701</v>
      </c>
      <c r="M15" s="20">
        <v>15.9891328804834</v>
      </c>
      <c r="N15" s="20">
        <v>1510.5931003928599</v>
      </c>
      <c r="O15" s="21">
        <v>35.527159311233802</v>
      </c>
      <c r="P15" s="21">
        <v>12.7316537431453</v>
      </c>
      <c r="Q15" s="21">
        <v>16.675255204584801</v>
      </c>
      <c r="R15" s="21">
        <v>126.44539782259901</v>
      </c>
      <c r="S15" s="21">
        <v>1.20897505041981</v>
      </c>
      <c r="T15" s="21">
        <v>35.069307564455201</v>
      </c>
      <c r="U15" s="21">
        <v>184.153404758899</v>
      </c>
      <c r="V15" s="21">
        <v>12.6874470773804</v>
      </c>
      <c r="W15" s="21">
        <v>233.28380944405799</v>
      </c>
      <c r="X15" s="21">
        <v>3.51042446433941</v>
      </c>
      <c r="Y15" s="21">
        <v>0.73319129880504097</v>
      </c>
      <c r="Z15" s="21">
        <v>25.0578335618533</v>
      </c>
      <c r="AA15" s="21">
        <v>51.9184035153162</v>
      </c>
      <c r="AB15" s="21">
        <v>6.8758515719672797</v>
      </c>
      <c r="AC15" s="21">
        <v>28.878311083885698</v>
      </c>
      <c r="AD15" s="21">
        <v>7.2455181882372601</v>
      </c>
      <c r="AE15" s="21">
        <v>1.89466432892945</v>
      </c>
      <c r="AF15" s="21">
        <v>6.7880136420393198</v>
      </c>
      <c r="AG15" s="21">
        <v>0.95649503758820598</v>
      </c>
      <c r="AH15" s="21">
        <v>6.2162520163075401</v>
      </c>
      <c r="AI15" s="21">
        <v>1.41587683884338</v>
      </c>
      <c r="AJ15" s="21">
        <v>3.6258938100267</v>
      </c>
      <c r="AK15" s="21">
        <v>0.56259868764032195</v>
      </c>
      <c r="AL15" s="21">
        <v>3.4944112587996501</v>
      </c>
      <c r="AM15" s="21">
        <v>0.57753678391683005</v>
      </c>
      <c r="AN15" s="21">
        <v>5.1838996543413796</v>
      </c>
      <c r="AO15" s="21">
        <v>0.65617244078879799</v>
      </c>
      <c r="AP15" s="21">
        <v>10.185780218289199</v>
      </c>
      <c r="AQ15" s="21">
        <v>6.3937829692899601</v>
      </c>
      <c r="AR15" s="21">
        <v>1.68839160904666</v>
      </c>
    </row>
    <row r="16" spans="1:45" x14ac:dyDescent="0.25">
      <c r="A16" s="22" t="s">
        <v>45</v>
      </c>
      <c r="B16" s="23">
        <v>25</v>
      </c>
      <c r="C16" s="20">
        <v>24814.1461440448</v>
      </c>
      <c r="D16" s="20">
        <v>20832.1004010629</v>
      </c>
      <c r="E16" s="20">
        <v>71630.472596968801</v>
      </c>
      <c r="F16" s="20">
        <v>247094.302469071</v>
      </c>
      <c r="G16" s="20">
        <v>1638.69819075706</v>
      </c>
      <c r="H16" s="20">
        <v>14466.6840674375</v>
      </c>
      <c r="I16" s="20">
        <v>51330.9028444828</v>
      </c>
      <c r="J16" s="21">
        <v>35.049000578150903</v>
      </c>
      <c r="K16" s="20">
        <v>13951.448811354599</v>
      </c>
      <c r="L16" s="21">
        <v>401.75259377528999</v>
      </c>
      <c r="M16" s="20">
        <v>14.0049344015857</v>
      </c>
      <c r="N16" s="20">
        <v>1535.1363832111001</v>
      </c>
      <c r="O16" s="21">
        <v>36.625263281017098</v>
      </c>
      <c r="P16" s="21">
        <v>11.087726528157599</v>
      </c>
      <c r="Q16" s="21">
        <v>16.723399531830701</v>
      </c>
      <c r="R16" s="21">
        <v>132.913297159108</v>
      </c>
      <c r="S16" s="21">
        <v>1.2055875122814601</v>
      </c>
      <c r="T16" s="21">
        <v>36.301117167767501</v>
      </c>
      <c r="U16" s="21">
        <v>186.21544364651399</v>
      </c>
      <c r="V16" s="21">
        <v>12.455274139493699</v>
      </c>
      <c r="W16" s="21">
        <v>223.57220557046699</v>
      </c>
      <c r="X16" s="21">
        <v>3.1402326677276098</v>
      </c>
      <c r="Y16" s="21">
        <v>0.76219121906663001</v>
      </c>
      <c r="Z16" s="21">
        <v>25.3198828831305</v>
      </c>
      <c r="AA16" s="21">
        <v>52.1121283714848</v>
      </c>
      <c r="AB16" s="21">
        <v>6.9195626806358304</v>
      </c>
      <c r="AC16" s="21">
        <v>29.946500380940101</v>
      </c>
      <c r="AD16" s="21">
        <v>6.7065791070994996</v>
      </c>
      <c r="AE16" s="21">
        <v>2.10494862702831</v>
      </c>
      <c r="AF16" s="21">
        <v>6.8598190195899198</v>
      </c>
      <c r="AG16" s="21">
        <v>0.99681616705716103</v>
      </c>
      <c r="AH16" s="21">
        <v>7.11586210420323</v>
      </c>
      <c r="AI16" s="21">
        <v>1.3166233360916499</v>
      </c>
      <c r="AJ16" s="21">
        <v>3.7290683872044998</v>
      </c>
      <c r="AK16" s="21">
        <v>0.44364600877534199</v>
      </c>
      <c r="AL16" s="21">
        <v>3.7135783733851602</v>
      </c>
      <c r="AM16" s="21">
        <v>0.54443464872838399</v>
      </c>
      <c r="AN16" s="21">
        <v>4.9118978848137003</v>
      </c>
      <c r="AO16" s="21">
        <v>0.801183464636956</v>
      </c>
      <c r="AP16" s="21">
        <v>9.9254028989334007</v>
      </c>
      <c r="AQ16" s="21">
        <v>6.1610959391332498</v>
      </c>
      <c r="AR16" s="21">
        <v>1.7818934269086799</v>
      </c>
    </row>
    <row r="17" spans="1:45" x14ac:dyDescent="0.25">
      <c r="A17" s="22" t="s">
        <v>45</v>
      </c>
      <c r="B17" s="23">
        <v>25</v>
      </c>
      <c r="C17" s="20">
        <v>25248.308864514998</v>
      </c>
      <c r="D17" s="20">
        <v>21567.9246032962</v>
      </c>
      <c r="E17" s="20">
        <v>73747.275892057398</v>
      </c>
      <c r="F17" s="20">
        <v>250951.88019421999</v>
      </c>
      <c r="G17" s="20">
        <v>1545.5273679813999</v>
      </c>
      <c r="H17" s="20">
        <v>14812.595207377801</v>
      </c>
      <c r="I17" s="20">
        <v>51047.104877662299</v>
      </c>
      <c r="J17" s="21">
        <v>36.268143037422703</v>
      </c>
      <c r="K17" s="20">
        <v>14015.697060869201</v>
      </c>
      <c r="L17" s="24">
        <v>419.25045234993303</v>
      </c>
      <c r="M17" s="24">
        <v>14.4359233686659</v>
      </c>
      <c r="N17" s="20">
        <v>1549.3934646180301</v>
      </c>
      <c r="O17" s="21">
        <v>36.309964814718299</v>
      </c>
      <c r="P17" s="21">
        <v>12.513791000342099</v>
      </c>
      <c r="Q17" s="21">
        <v>18.503390168245801</v>
      </c>
      <c r="R17" s="21">
        <v>124.753374260874</v>
      </c>
      <c r="S17" s="21">
        <v>1.6380466634519399</v>
      </c>
      <c r="T17" s="21">
        <v>36.134821861515498</v>
      </c>
      <c r="U17" s="21">
        <v>191.98274700972101</v>
      </c>
      <c r="V17" s="21">
        <v>12.6004703250308</v>
      </c>
      <c r="W17" s="21">
        <v>249.19032451843299</v>
      </c>
      <c r="X17" s="21">
        <v>3.2856440900995998</v>
      </c>
      <c r="Y17" s="21">
        <v>0.72452527470180095</v>
      </c>
      <c r="Z17" s="21">
        <v>25.036296022665301</v>
      </c>
      <c r="AA17" s="21">
        <v>55.138069731252301</v>
      </c>
      <c r="AB17" s="21">
        <v>7.0770585449292298</v>
      </c>
      <c r="AC17" s="21">
        <v>28.163618341846</v>
      </c>
      <c r="AD17" s="21">
        <v>5.7897340985861403</v>
      </c>
      <c r="AE17" s="21">
        <v>1.93306285276698</v>
      </c>
      <c r="AF17" s="21">
        <v>6.7449807300089404</v>
      </c>
      <c r="AG17" s="21">
        <v>1.11088959866501</v>
      </c>
      <c r="AH17" s="21">
        <v>6.5476844753039396</v>
      </c>
      <c r="AI17" s="21">
        <v>1.2848474305445901</v>
      </c>
      <c r="AJ17" s="21">
        <v>4.1853689672279204</v>
      </c>
      <c r="AK17" s="21">
        <v>0.538770062094174</v>
      </c>
      <c r="AL17" s="21">
        <v>3.3320637193833802</v>
      </c>
      <c r="AM17" s="21">
        <v>0.47761727645831398</v>
      </c>
      <c r="AN17" s="21">
        <v>4.9748233870371301</v>
      </c>
      <c r="AO17" s="21">
        <v>0.85382540425795395</v>
      </c>
      <c r="AP17" s="21">
        <v>10.4104621148854</v>
      </c>
      <c r="AQ17" s="21">
        <v>6.6775632347524398</v>
      </c>
      <c r="AR17" s="21">
        <v>1.84346667606696</v>
      </c>
      <c r="AS17" s="1"/>
    </row>
    <row r="18" spans="1:45" x14ac:dyDescent="0.25">
      <c r="A18" s="19" t="s">
        <v>45</v>
      </c>
      <c r="B18" s="23">
        <v>30</v>
      </c>
      <c r="C18" s="20">
        <v>24174.686274386</v>
      </c>
      <c r="D18" s="20">
        <v>21515.6553837213</v>
      </c>
      <c r="E18" s="20">
        <v>72919.5297660777</v>
      </c>
      <c r="F18" s="20">
        <v>247958.468608558</v>
      </c>
      <c r="G18" s="20">
        <v>1668.0222763945501</v>
      </c>
      <c r="H18" s="20">
        <v>14256.3097871482</v>
      </c>
      <c r="I18" s="20">
        <v>50964.0718046763</v>
      </c>
      <c r="J18" s="21">
        <v>34.981101843786</v>
      </c>
      <c r="K18" s="20">
        <v>13899.7896750662</v>
      </c>
      <c r="L18" s="24">
        <v>411.36688391948502</v>
      </c>
      <c r="M18" s="24">
        <v>15.773655235593701</v>
      </c>
      <c r="N18" s="20">
        <v>1530.93163474583</v>
      </c>
      <c r="O18" s="21">
        <v>34.8167475012105</v>
      </c>
      <c r="P18" s="21">
        <v>11.0264768865623</v>
      </c>
      <c r="Q18" s="21">
        <v>17.3063490198296</v>
      </c>
      <c r="R18" s="21">
        <v>126.82361508310601</v>
      </c>
      <c r="S18" s="21">
        <v>1.4745820952805899</v>
      </c>
      <c r="T18" s="21">
        <v>36.776104305366196</v>
      </c>
      <c r="U18" s="21">
        <v>189.00999620838999</v>
      </c>
      <c r="V18" s="21">
        <v>12.559723156578601</v>
      </c>
      <c r="W18" s="21">
        <v>230.607040258453</v>
      </c>
      <c r="X18" s="21">
        <v>3.2156922043424601</v>
      </c>
      <c r="Y18" s="21">
        <v>0.744504186774121</v>
      </c>
      <c r="Z18" s="21">
        <v>24.9323658773754</v>
      </c>
      <c r="AA18" s="21">
        <v>55.409432693457397</v>
      </c>
      <c r="AB18" s="21">
        <v>6.8402675433935496</v>
      </c>
      <c r="AC18" s="21">
        <v>28.9009192063508</v>
      </c>
      <c r="AD18" s="21">
        <v>6.7328747149782</v>
      </c>
      <c r="AE18" s="21">
        <v>2.1521156749225501</v>
      </c>
      <c r="AF18" s="21">
        <v>7.0176295554142198</v>
      </c>
      <c r="AG18" s="21">
        <v>1.2066687857096099</v>
      </c>
      <c r="AH18" s="21">
        <v>6.0945824969870097</v>
      </c>
      <c r="AI18" s="21">
        <v>1.3666025822746799</v>
      </c>
      <c r="AJ18" s="21">
        <v>3.82843157090486</v>
      </c>
      <c r="AK18" s="21">
        <v>0.51117831105451095</v>
      </c>
      <c r="AL18" s="21">
        <v>3.5377108802994499</v>
      </c>
      <c r="AM18" s="21">
        <v>0.50190478725533305</v>
      </c>
      <c r="AN18" s="21">
        <v>5.0959220197617903</v>
      </c>
      <c r="AO18" s="21">
        <v>0.77794888081581803</v>
      </c>
      <c r="AP18" s="21">
        <v>10.1301556792829</v>
      </c>
      <c r="AQ18" s="21">
        <v>6.0175057694672303</v>
      </c>
      <c r="AR18" s="21">
        <v>1.6386864033999999</v>
      </c>
      <c r="AS18" s="1"/>
    </row>
    <row r="19" spans="1:45" x14ac:dyDescent="0.25">
      <c r="A19" s="19" t="s">
        <v>45</v>
      </c>
      <c r="B19" s="23">
        <v>30</v>
      </c>
      <c r="C19" s="20">
        <v>24215.260774091399</v>
      </c>
      <c r="D19" s="20">
        <v>20919.690345666801</v>
      </c>
      <c r="E19" s="20">
        <v>71098.404189839493</v>
      </c>
      <c r="F19" s="20">
        <v>248565.53191672001</v>
      </c>
      <c r="G19" s="20">
        <v>1661.0945860868701</v>
      </c>
      <c r="H19" s="20">
        <v>14152.9202897291</v>
      </c>
      <c r="I19" s="20">
        <v>51304.967691158497</v>
      </c>
      <c r="J19" s="21">
        <v>34.788765399475601</v>
      </c>
      <c r="K19" s="20">
        <v>13835.793525454899</v>
      </c>
      <c r="L19" s="24">
        <v>400.75552103893801</v>
      </c>
      <c r="M19" s="24">
        <v>15.484838324942</v>
      </c>
      <c r="N19" s="20">
        <v>1508.7355404167299</v>
      </c>
      <c r="O19" s="21">
        <v>35.387732394595801</v>
      </c>
      <c r="P19" s="21">
        <v>10.590335826432799</v>
      </c>
      <c r="Q19" s="21">
        <v>17.743938441048499</v>
      </c>
      <c r="R19" s="21">
        <v>129.422297653795</v>
      </c>
      <c r="S19" s="21">
        <v>1.59150602028083</v>
      </c>
      <c r="T19" s="21">
        <v>34.7781206625979</v>
      </c>
      <c r="U19" s="21">
        <v>184.16227071340899</v>
      </c>
      <c r="V19" s="21">
        <v>12.4202865220274</v>
      </c>
      <c r="W19" s="21">
        <v>210.560329532634</v>
      </c>
      <c r="X19" s="21">
        <v>3.0889783153989701</v>
      </c>
      <c r="Y19" s="21">
        <v>0.83019489564785398</v>
      </c>
      <c r="Z19" s="21">
        <v>25.2578944496587</v>
      </c>
      <c r="AA19" s="21">
        <v>53.2091545473696</v>
      </c>
      <c r="AB19" s="21">
        <v>7.1593054187508001</v>
      </c>
      <c r="AC19" s="21">
        <v>29.0968516547671</v>
      </c>
      <c r="AD19" s="21">
        <v>6.3907793681222298</v>
      </c>
      <c r="AE19" s="21">
        <v>2.0999370971820501</v>
      </c>
      <c r="AF19" s="21">
        <v>6.5203176220639696</v>
      </c>
      <c r="AG19" s="21">
        <v>0.94435614760609399</v>
      </c>
      <c r="AH19" s="21">
        <v>6.0523298316929104</v>
      </c>
      <c r="AI19" s="21">
        <v>1.4138007527171199</v>
      </c>
      <c r="AJ19" s="21">
        <v>3.5061117804659099</v>
      </c>
      <c r="AK19" s="21">
        <v>0.58106941428393699</v>
      </c>
      <c r="AL19" s="21">
        <v>3.2903439160631001</v>
      </c>
      <c r="AM19" s="21">
        <v>0.52363540278124998</v>
      </c>
      <c r="AN19" s="21">
        <v>4.6005233171995501</v>
      </c>
      <c r="AO19" s="21">
        <v>0.82285761129093504</v>
      </c>
      <c r="AP19" s="21">
        <v>9.6940043803630207</v>
      </c>
      <c r="AQ19" s="21">
        <v>6.3747099070046804</v>
      </c>
      <c r="AR19" s="21">
        <v>1.6881068219405599</v>
      </c>
      <c r="AS19" s="1"/>
    </row>
    <row r="20" spans="1:45" x14ac:dyDescent="0.25">
      <c r="A20" s="19" t="s">
        <v>45</v>
      </c>
      <c r="B20" s="23">
        <v>30</v>
      </c>
      <c r="C20" s="20">
        <v>25246.577717544998</v>
      </c>
      <c r="D20" s="20">
        <v>20326.833505921</v>
      </c>
      <c r="E20" s="20">
        <v>69679.735322802997</v>
      </c>
      <c r="F20" s="20">
        <v>243382.393726601</v>
      </c>
      <c r="G20" s="20">
        <v>1506.8942860852001</v>
      </c>
      <c r="H20" s="20">
        <v>14568.8682292428</v>
      </c>
      <c r="I20" s="20">
        <v>49017.6194133631</v>
      </c>
      <c r="J20" s="21">
        <v>33.7205144210849</v>
      </c>
      <c r="K20" s="20">
        <v>13231.0432313579</v>
      </c>
      <c r="L20" s="24">
        <v>400.14906850760002</v>
      </c>
      <c r="M20" s="24">
        <v>14.100900319147801</v>
      </c>
      <c r="N20" s="20">
        <v>1498.45510530304</v>
      </c>
      <c r="O20" s="21">
        <v>35.953793217207</v>
      </c>
      <c r="P20" s="21">
        <v>12.5200763707773</v>
      </c>
      <c r="Q20" s="21">
        <v>17.787337808982301</v>
      </c>
      <c r="R20" s="21">
        <v>131.31045784968299</v>
      </c>
      <c r="S20" s="21">
        <v>1.6962262502611001</v>
      </c>
      <c r="T20" s="21">
        <v>34.689844081728403</v>
      </c>
      <c r="U20" s="21">
        <v>182.756248135215</v>
      </c>
      <c r="V20" s="21">
        <v>12.3031539127382</v>
      </c>
      <c r="W20" s="21">
        <v>233.71724796313899</v>
      </c>
      <c r="X20" s="21">
        <v>3.3561043160042701</v>
      </c>
      <c r="Y20" s="21">
        <v>0.48707118287808698</v>
      </c>
      <c r="Z20" s="21">
        <v>23.673331975802</v>
      </c>
      <c r="AA20" s="21">
        <v>50.769361440791798</v>
      </c>
      <c r="AB20" s="21">
        <v>6.5266249379560302</v>
      </c>
      <c r="AC20" s="21">
        <v>29.373837221311</v>
      </c>
      <c r="AD20" s="21">
        <v>6.1226319142014596</v>
      </c>
      <c r="AE20" s="21">
        <v>2.0038248668246701</v>
      </c>
      <c r="AF20" s="21">
        <v>6.5584661011667498</v>
      </c>
      <c r="AG20" s="21">
        <v>1.0168602205225299</v>
      </c>
      <c r="AH20" s="21">
        <v>6.17207033836634</v>
      </c>
      <c r="AI20" s="21">
        <v>1.3026211510910599</v>
      </c>
      <c r="AJ20" s="21">
        <v>3.8034391813947401</v>
      </c>
      <c r="AK20" s="21">
        <v>0.54069652124802903</v>
      </c>
      <c r="AL20" s="21">
        <v>2.7022814823892198</v>
      </c>
      <c r="AM20" s="21">
        <v>0.54196181356292406</v>
      </c>
      <c r="AN20" s="21">
        <v>4.8369668226080096</v>
      </c>
      <c r="AO20" s="21">
        <v>0.75858602067197101</v>
      </c>
      <c r="AP20" s="21">
        <v>10.8898500072358</v>
      </c>
      <c r="AQ20" s="21">
        <v>6.1399808671902401</v>
      </c>
      <c r="AR20" s="21">
        <v>1.43290854500542</v>
      </c>
      <c r="AS20" s="1"/>
    </row>
    <row r="21" spans="1:45" x14ac:dyDescent="0.25">
      <c r="A21" s="22" t="s">
        <v>45</v>
      </c>
      <c r="B21" s="23">
        <v>30</v>
      </c>
      <c r="C21" s="20">
        <v>25201.577442447</v>
      </c>
      <c r="D21" s="20">
        <v>21245.214543378999</v>
      </c>
      <c r="E21" s="20">
        <v>71232.423193518494</v>
      </c>
      <c r="F21" s="20">
        <v>248276.01000882901</v>
      </c>
      <c r="G21" s="20">
        <v>1687.7474868926399</v>
      </c>
      <c r="H21" s="20">
        <v>14273.712178051899</v>
      </c>
      <c r="I21" s="20">
        <v>51147.894070705501</v>
      </c>
      <c r="J21" s="21">
        <v>34.370753422571298</v>
      </c>
      <c r="K21" s="20">
        <v>13870.147141056799</v>
      </c>
      <c r="L21" s="21">
        <v>400.30621174228497</v>
      </c>
      <c r="M21" s="20">
        <v>14.9469102064113</v>
      </c>
      <c r="N21" s="20">
        <v>1547.0946021766599</v>
      </c>
      <c r="O21" s="21">
        <v>35.526240014806298</v>
      </c>
      <c r="P21" s="21">
        <v>10.739474697643599</v>
      </c>
      <c r="Q21" s="21">
        <v>16.513762333702299</v>
      </c>
      <c r="R21" s="21">
        <v>127.88093515382501</v>
      </c>
      <c r="S21" s="21">
        <v>1.35070514866463</v>
      </c>
      <c r="T21" s="21">
        <v>36.599366795347102</v>
      </c>
      <c r="U21" s="21">
        <v>186.21690675342501</v>
      </c>
      <c r="V21" s="21">
        <v>12.151195871181899</v>
      </c>
      <c r="W21" s="21">
        <v>219.15841063081501</v>
      </c>
      <c r="X21" s="21">
        <v>2.7744053521116099</v>
      </c>
      <c r="Y21" s="21">
        <v>0.93810068937398206</v>
      </c>
      <c r="Z21" s="21">
        <v>24.7504441376866</v>
      </c>
      <c r="AA21" s="21">
        <v>52.617893075207498</v>
      </c>
      <c r="AB21" s="21">
        <v>6.62030157167883</v>
      </c>
      <c r="AC21" s="21">
        <v>29.302285109031502</v>
      </c>
      <c r="AD21" s="21">
        <v>6.5566106829687198</v>
      </c>
      <c r="AE21" s="21">
        <v>2.2113657636048898</v>
      </c>
      <c r="AF21" s="21">
        <v>6.1592739649178698</v>
      </c>
      <c r="AG21" s="21">
        <v>1.04950582674458</v>
      </c>
      <c r="AH21" s="21">
        <v>6.4559332794078896</v>
      </c>
      <c r="AI21" s="21">
        <v>1.3941612056260599</v>
      </c>
      <c r="AJ21" s="21">
        <v>3.36858115414076</v>
      </c>
      <c r="AK21" s="21">
        <v>0.44721425202431903</v>
      </c>
      <c r="AL21" s="21">
        <v>3.0223947853617399</v>
      </c>
      <c r="AM21" s="21">
        <v>0.53592962024908197</v>
      </c>
      <c r="AN21" s="21">
        <v>4.5477070626794402</v>
      </c>
      <c r="AO21" s="21">
        <v>0.71302992311249203</v>
      </c>
      <c r="AP21" s="21">
        <v>9.3942896711689503</v>
      </c>
      <c r="AQ21" s="21">
        <v>5.8726635177002899</v>
      </c>
      <c r="AR21" s="21">
        <v>1.6069602934482801</v>
      </c>
    </row>
    <row r="22" spans="1:45" x14ac:dyDescent="0.25">
      <c r="A22" s="22" t="s">
        <v>45</v>
      </c>
      <c r="B22" s="23">
        <v>30</v>
      </c>
      <c r="C22" s="20">
        <v>24153.321947584798</v>
      </c>
      <c r="D22" s="20">
        <v>20701.9079530497</v>
      </c>
      <c r="E22" s="20">
        <v>70214.075174667902</v>
      </c>
      <c r="F22" s="20">
        <v>240758.87016543999</v>
      </c>
      <c r="G22" s="20">
        <v>1657.0868421768801</v>
      </c>
      <c r="H22" s="20">
        <v>13852.9289689012</v>
      </c>
      <c r="I22" s="20">
        <v>50289.547291620598</v>
      </c>
      <c r="J22" s="21">
        <v>34.814688893563101</v>
      </c>
      <c r="K22" s="20">
        <v>13561.696591621399</v>
      </c>
      <c r="L22" s="21">
        <v>394.925511483962</v>
      </c>
      <c r="M22" s="20">
        <v>15.568108693723101</v>
      </c>
      <c r="N22" s="20">
        <v>1509.06631142016</v>
      </c>
      <c r="O22" s="21">
        <v>35.306595967388198</v>
      </c>
      <c r="P22" s="21">
        <v>11.369911599465</v>
      </c>
      <c r="Q22" s="21">
        <v>16.4513799896847</v>
      </c>
      <c r="R22" s="21">
        <v>132.19156688307001</v>
      </c>
      <c r="S22" s="21">
        <v>0.987863018038181</v>
      </c>
      <c r="T22" s="21">
        <v>36.420798470559902</v>
      </c>
      <c r="U22" s="21">
        <v>182.074228737856</v>
      </c>
      <c r="V22" s="21">
        <v>12.134037163412099</v>
      </c>
      <c r="W22" s="21">
        <v>209.26346968200201</v>
      </c>
      <c r="X22" s="21">
        <v>2.86764144719311</v>
      </c>
      <c r="Y22" s="21">
        <v>0.62653873331996202</v>
      </c>
      <c r="Z22" s="21">
        <v>24.533072756147298</v>
      </c>
      <c r="AA22" s="21">
        <v>52.013220661356399</v>
      </c>
      <c r="AB22" s="21">
        <v>6.4617365216345997</v>
      </c>
      <c r="AC22" s="21">
        <v>28.864477934737401</v>
      </c>
      <c r="AD22" s="21">
        <v>6.4389265089078096</v>
      </c>
      <c r="AE22" s="21">
        <v>2.03434088713799</v>
      </c>
      <c r="AF22" s="21">
        <v>6.8454325854685996</v>
      </c>
      <c r="AG22" s="21">
        <v>0.99111322062385199</v>
      </c>
      <c r="AH22" s="21">
        <v>6.7643541920033501</v>
      </c>
      <c r="AI22" s="21">
        <v>1.38289696737697</v>
      </c>
      <c r="AJ22" s="21">
        <v>3.5183817297325799</v>
      </c>
      <c r="AK22" s="21">
        <v>0.49404095339945098</v>
      </c>
      <c r="AL22" s="21">
        <v>3.5745934355281399</v>
      </c>
      <c r="AM22" s="21">
        <v>0.46456282654995301</v>
      </c>
      <c r="AN22" s="21">
        <v>4.2581336926175997</v>
      </c>
      <c r="AO22" s="21">
        <v>0.66773888867044695</v>
      </c>
      <c r="AP22" s="21">
        <v>9.6020883301574909</v>
      </c>
      <c r="AQ22" s="21">
        <v>5.7610634741359599</v>
      </c>
      <c r="AR22" s="21">
        <v>1.7941978613785099</v>
      </c>
    </row>
    <row r="23" spans="1:45" x14ac:dyDescent="0.25">
      <c r="A23" s="19" t="s">
        <v>45</v>
      </c>
      <c r="B23" s="23">
        <v>40</v>
      </c>
      <c r="C23" s="20">
        <v>24958.690358450898</v>
      </c>
      <c r="D23" s="20">
        <v>21063.294470335401</v>
      </c>
      <c r="E23" s="20">
        <v>72060.331099392701</v>
      </c>
      <c r="F23" s="20">
        <v>242478.338173111</v>
      </c>
      <c r="G23" s="20">
        <v>1626.1800140062501</v>
      </c>
      <c r="H23" s="20">
        <v>14466.329455335201</v>
      </c>
      <c r="I23" s="20">
        <v>50345.9916959888</v>
      </c>
      <c r="J23" s="21">
        <v>34.232073160428499</v>
      </c>
      <c r="K23" s="20">
        <v>13759.099132347201</v>
      </c>
      <c r="L23" s="24">
        <v>399.94023549507199</v>
      </c>
      <c r="M23" s="24">
        <v>15.334415410353699</v>
      </c>
      <c r="N23" s="20">
        <v>1517.7091739279199</v>
      </c>
      <c r="O23" s="21">
        <v>34.908256586875602</v>
      </c>
      <c r="P23" s="21">
        <v>11.2458792496477</v>
      </c>
      <c r="Q23" s="21">
        <v>16.916575279163599</v>
      </c>
      <c r="R23" s="21">
        <v>131.70491575394101</v>
      </c>
      <c r="S23" s="21">
        <v>1.4575819198305999</v>
      </c>
      <c r="T23" s="21">
        <v>35.348253612079901</v>
      </c>
      <c r="U23" s="21">
        <v>184.36769412347101</v>
      </c>
      <c r="V23" s="21">
        <v>12.463457843699</v>
      </c>
      <c r="W23" s="21">
        <v>226.007508961073</v>
      </c>
      <c r="X23" s="21">
        <v>2.6645300058476602</v>
      </c>
      <c r="Y23" s="21">
        <v>0.557207121337435</v>
      </c>
      <c r="Z23" s="21">
        <v>24.5630789201734</v>
      </c>
      <c r="AA23" s="21">
        <v>52.5229700683117</v>
      </c>
      <c r="AB23" s="21">
        <v>7.0216051921629701</v>
      </c>
      <c r="AC23" s="21">
        <v>28.719844925055298</v>
      </c>
      <c r="AD23" s="21">
        <v>6.7537374092585498</v>
      </c>
      <c r="AE23" s="21">
        <v>2.1056206622690001</v>
      </c>
      <c r="AF23" s="21">
        <v>6.4439441383157199</v>
      </c>
      <c r="AG23" s="21">
        <v>1.0289030720922701</v>
      </c>
      <c r="AH23" s="21">
        <v>6.0572098289189196</v>
      </c>
      <c r="AI23" s="21">
        <v>1.2924058287997899</v>
      </c>
      <c r="AJ23" s="21">
        <v>3.52527019376156</v>
      </c>
      <c r="AK23" s="21">
        <v>0.49847999932790799</v>
      </c>
      <c r="AL23" s="21">
        <v>3.3539619731609598</v>
      </c>
      <c r="AM23" s="21">
        <v>0.49967834136049499</v>
      </c>
      <c r="AN23" s="21">
        <v>4.92035707378942</v>
      </c>
      <c r="AO23" s="21">
        <v>0.73135719168605695</v>
      </c>
      <c r="AP23" s="21">
        <v>10.5930369073566</v>
      </c>
      <c r="AQ23" s="21">
        <v>6.0052348338356598</v>
      </c>
      <c r="AR23" s="21">
        <v>1.3376577764798501</v>
      </c>
      <c r="AS23" s="1"/>
    </row>
    <row r="24" spans="1:45" x14ac:dyDescent="0.25">
      <c r="A24" s="19" t="s">
        <v>45</v>
      </c>
      <c r="B24" s="23">
        <v>40</v>
      </c>
      <c r="C24" s="20">
        <v>24458.554166326401</v>
      </c>
      <c r="D24" s="20">
        <v>20742.794488479201</v>
      </c>
      <c r="E24" s="20">
        <v>70880.552273420704</v>
      </c>
      <c r="F24" s="20">
        <v>238646.82568973099</v>
      </c>
      <c r="G24" s="20">
        <v>1619.89860359914</v>
      </c>
      <c r="H24" s="20">
        <v>14385.053006</v>
      </c>
      <c r="I24" s="20">
        <v>50314.9026690971</v>
      </c>
      <c r="J24" s="21">
        <v>33.9285248763426</v>
      </c>
      <c r="K24" s="20">
        <v>13714.2930909032</v>
      </c>
      <c r="L24" s="24">
        <v>402.43213990338103</v>
      </c>
      <c r="M24" s="24">
        <v>15.248841686673501</v>
      </c>
      <c r="N24" s="20">
        <v>1525.5509588668001</v>
      </c>
      <c r="O24" s="21">
        <v>35.837683191370097</v>
      </c>
      <c r="P24" s="21">
        <v>10.954866962119</v>
      </c>
      <c r="Q24" s="21">
        <v>17.226422283091601</v>
      </c>
      <c r="R24" s="21">
        <v>135.025837130708</v>
      </c>
      <c r="S24" s="21">
        <v>1.6429617158409799</v>
      </c>
      <c r="T24" s="21">
        <v>35.376695735701801</v>
      </c>
      <c r="U24" s="21">
        <v>183.32565249180999</v>
      </c>
      <c r="V24" s="21">
        <v>12.599652365517899</v>
      </c>
      <c r="W24" s="21">
        <v>236.88270058642601</v>
      </c>
      <c r="X24" s="21">
        <v>2.6447661337745001</v>
      </c>
      <c r="Y24" s="21">
        <v>0.60538602976463196</v>
      </c>
      <c r="Z24" s="21">
        <v>24.9416701454847</v>
      </c>
      <c r="AA24" s="21">
        <v>53.408799588181303</v>
      </c>
      <c r="AB24" s="21">
        <v>6.9002208832854501</v>
      </c>
      <c r="AC24" s="21">
        <v>29.630053985315001</v>
      </c>
      <c r="AD24" s="21">
        <v>6.4894741271381502</v>
      </c>
      <c r="AE24" s="21">
        <v>2.0318872260619498</v>
      </c>
      <c r="AF24" s="21">
        <v>6.7832676757304098</v>
      </c>
      <c r="AG24" s="21">
        <v>1.1121524710620301</v>
      </c>
      <c r="AH24" s="21">
        <v>6.6220660363761104</v>
      </c>
      <c r="AI24" s="21">
        <v>1.3471846575966799</v>
      </c>
      <c r="AJ24" s="21">
        <v>3.40270184688262</v>
      </c>
      <c r="AK24" s="21">
        <v>0.521064411789538</v>
      </c>
      <c r="AL24" s="21">
        <v>3.50429939286103</v>
      </c>
      <c r="AM24" s="21">
        <v>0.54315199060173203</v>
      </c>
      <c r="AN24" s="21">
        <v>5.0224292930402603</v>
      </c>
      <c r="AO24" s="21">
        <v>0.84215784765660595</v>
      </c>
      <c r="AP24" s="21">
        <v>10.2907907940518</v>
      </c>
      <c r="AQ24" s="21">
        <v>6.04972140884444</v>
      </c>
      <c r="AR24" s="21">
        <v>1.52088392845309</v>
      </c>
      <c r="AS24" s="1"/>
    </row>
    <row r="25" spans="1:45" x14ac:dyDescent="0.25">
      <c r="A25" s="19" t="s">
        <v>45</v>
      </c>
      <c r="B25" s="23">
        <v>40</v>
      </c>
      <c r="C25" s="20">
        <v>25193.470301384899</v>
      </c>
      <c r="D25" s="20">
        <v>21114.992715775701</v>
      </c>
      <c r="E25" s="20">
        <v>72058.516977982305</v>
      </c>
      <c r="F25" s="20">
        <v>247964.19272488201</v>
      </c>
      <c r="G25" s="20">
        <v>1663.4366743893499</v>
      </c>
      <c r="H25" s="20">
        <v>14725.9588403176</v>
      </c>
      <c r="I25" s="20">
        <v>51587.253021054101</v>
      </c>
      <c r="J25" s="21">
        <v>34.345350646025899</v>
      </c>
      <c r="K25" s="20">
        <v>13655.159131333399</v>
      </c>
      <c r="L25" s="24">
        <v>407.94649651983099</v>
      </c>
      <c r="M25" s="24">
        <v>16.172657887777</v>
      </c>
      <c r="N25" s="20">
        <v>1518.8811522650201</v>
      </c>
      <c r="O25" s="21">
        <v>35.277929996791002</v>
      </c>
      <c r="P25" s="21">
        <v>11.0729334314467</v>
      </c>
      <c r="Q25" s="21">
        <v>16.564159124650899</v>
      </c>
      <c r="R25" s="21">
        <v>136.45924520747101</v>
      </c>
      <c r="S25" s="21">
        <v>1.68571163862218</v>
      </c>
      <c r="T25" s="21">
        <v>35.282077360903898</v>
      </c>
      <c r="U25" s="21">
        <v>183.92222038621401</v>
      </c>
      <c r="V25" s="21">
        <v>12.4943812731163</v>
      </c>
      <c r="W25" s="21">
        <v>246.47036185806601</v>
      </c>
      <c r="X25" s="21">
        <v>2.6627369796416098</v>
      </c>
      <c r="Y25" s="21">
        <v>0.68606796758383803</v>
      </c>
      <c r="Z25" s="21">
        <v>25.135453319790599</v>
      </c>
      <c r="AA25" s="21">
        <v>52.783728672322802</v>
      </c>
      <c r="AB25" s="21">
        <v>6.8530008066225898</v>
      </c>
      <c r="AC25" s="21">
        <v>27.447492514480398</v>
      </c>
      <c r="AD25" s="21">
        <v>6.4983186436166598</v>
      </c>
      <c r="AE25" s="21">
        <v>1.9645764595828701</v>
      </c>
      <c r="AF25" s="21">
        <v>6.6848426959071698</v>
      </c>
      <c r="AG25" s="21">
        <v>1.1193133954536301</v>
      </c>
      <c r="AH25" s="21">
        <v>5.78088374347558</v>
      </c>
      <c r="AI25" s="21">
        <v>1.2649204439205699</v>
      </c>
      <c r="AJ25" s="21">
        <v>3.7352598433535902</v>
      </c>
      <c r="AK25" s="21">
        <v>0.48460284785312102</v>
      </c>
      <c r="AL25" s="21">
        <v>3.8070908610918699</v>
      </c>
      <c r="AM25" s="21">
        <v>0.512052265661886</v>
      </c>
      <c r="AN25" s="21">
        <v>4.7469821879623</v>
      </c>
      <c r="AO25" s="21">
        <v>0.80016398074085704</v>
      </c>
      <c r="AP25" s="21">
        <v>10.528865525167101</v>
      </c>
      <c r="AQ25" s="21">
        <v>5.9330240396519898</v>
      </c>
      <c r="AR25" s="21">
        <v>1.5432509683903299</v>
      </c>
      <c r="AS25" s="1"/>
    </row>
    <row r="26" spans="1:45" x14ac:dyDescent="0.25">
      <c r="A26" s="19" t="s">
        <v>45</v>
      </c>
      <c r="B26" s="23">
        <v>40</v>
      </c>
      <c r="C26" s="20">
        <v>24958.6198624239</v>
      </c>
      <c r="D26" s="20">
        <v>21158.497466178102</v>
      </c>
      <c r="E26" s="20">
        <v>70961.170506118899</v>
      </c>
      <c r="F26" s="20">
        <v>247232.41282370401</v>
      </c>
      <c r="G26" s="20">
        <v>1675.02228143359</v>
      </c>
      <c r="H26" s="20">
        <v>14775.6234751215</v>
      </c>
      <c r="I26" s="20">
        <v>51463.506246266603</v>
      </c>
      <c r="J26" s="21">
        <v>34.340812517200597</v>
      </c>
      <c r="K26" s="20">
        <v>13817.931417809299</v>
      </c>
      <c r="L26" s="24">
        <v>402.49105327325901</v>
      </c>
      <c r="M26" s="24">
        <v>14.6268772926789</v>
      </c>
      <c r="N26" s="20">
        <v>1534.5123218933199</v>
      </c>
      <c r="O26" s="21">
        <v>35.626724123656302</v>
      </c>
      <c r="P26" s="21">
        <v>10.751012457164499</v>
      </c>
      <c r="Q26" s="21">
        <v>17.578919986656601</v>
      </c>
      <c r="R26" s="21">
        <v>128.48454440492699</v>
      </c>
      <c r="S26" s="21">
        <v>1.7464052589211501</v>
      </c>
      <c r="T26" s="21">
        <v>35.518739420498001</v>
      </c>
      <c r="U26" s="21">
        <v>184.62063095393299</v>
      </c>
      <c r="V26" s="21">
        <v>12.525668653116</v>
      </c>
      <c r="W26" s="21">
        <v>222.43105209946901</v>
      </c>
      <c r="X26" s="21">
        <v>3.11486332970625</v>
      </c>
      <c r="Y26" s="21">
        <v>0.65867716115302799</v>
      </c>
      <c r="Z26" s="21">
        <v>24.941641920866701</v>
      </c>
      <c r="AA26" s="21">
        <v>52.641877851203702</v>
      </c>
      <c r="AB26" s="21">
        <v>6.9416592002191502</v>
      </c>
      <c r="AC26" s="21">
        <v>28.318871066321002</v>
      </c>
      <c r="AD26" s="21">
        <v>6.3901067438160499</v>
      </c>
      <c r="AE26" s="21">
        <v>1.9913121081761</v>
      </c>
      <c r="AF26" s="21">
        <v>6.8711544210289102</v>
      </c>
      <c r="AG26" s="21">
        <v>1.15736638647462</v>
      </c>
      <c r="AH26" s="21">
        <v>5.9935306715710803</v>
      </c>
      <c r="AI26" s="21">
        <v>1.4919663939775201</v>
      </c>
      <c r="AJ26" s="21">
        <v>3.3882506711497702</v>
      </c>
      <c r="AK26" s="21">
        <v>0.54144850917009801</v>
      </c>
      <c r="AL26" s="21">
        <v>3.50372367121913</v>
      </c>
      <c r="AM26" s="21">
        <v>0.53420248208432297</v>
      </c>
      <c r="AN26" s="21">
        <v>4.5874056412790098</v>
      </c>
      <c r="AO26" s="21">
        <v>0.824908051620732</v>
      </c>
      <c r="AP26" s="21">
        <v>10.354589273594801</v>
      </c>
      <c r="AQ26" s="21">
        <v>5.8981555488460797</v>
      </c>
      <c r="AR26" s="21">
        <v>1.5879190517810899</v>
      </c>
      <c r="AS26" s="1"/>
    </row>
    <row r="27" spans="1:45" x14ac:dyDescent="0.25">
      <c r="A27" s="19" t="s">
        <v>45</v>
      </c>
      <c r="B27" s="20">
        <v>40</v>
      </c>
      <c r="C27" s="20">
        <v>23863.425903430401</v>
      </c>
      <c r="D27" s="20">
        <v>21039.7023916777</v>
      </c>
      <c r="E27" s="20">
        <v>72046.049394584494</v>
      </c>
      <c r="F27" s="20">
        <v>247709.04060657299</v>
      </c>
      <c r="G27" s="20">
        <v>1638.7718450663699</v>
      </c>
      <c r="H27" s="20">
        <v>14088.283567765</v>
      </c>
      <c r="I27" s="20">
        <v>52392.611900144897</v>
      </c>
      <c r="J27" s="21">
        <v>35.362138440612803</v>
      </c>
      <c r="K27" s="20">
        <v>14569.9164162421</v>
      </c>
      <c r="L27" s="21">
        <v>405.58058035301701</v>
      </c>
      <c r="M27" s="21">
        <v>15.8209641869758</v>
      </c>
      <c r="N27" s="20">
        <v>1523.86658790311</v>
      </c>
      <c r="O27" s="21">
        <v>35.534637958965</v>
      </c>
      <c r="P27" s="21">
        <v>10.7292442312578</v>
      </c>
      <c r="Q27" s="21">
        <v>15.917194883212</v>
      </c>
      <c r="R27" s="21">
        <v>128.81572344546299</v>
      </c>
      <c r="S27" s="21">
        <v>1.7092830326052699</v>
      </c>
      <c r="T27" s="21">
        <v>36.7212583494508</v>
      </c>
      <c r="U27" s="21">
        <v>187.54591785699</v>
      </c>
      <c r="V27" s="21">
        <v>12.4671569545079</v>
      </c>
      <c r="W27" s="21">
        <v>237.42380002694799</v>
      </c>
      <c r="X27" s="21">
        <v>3.0656639672100598</v>
      </c>
      <c r="Y27" s="21">
        <v>0.43517433757172802</v>
      </c>
      <c r="Z27" s="21">
        <v>25.847287040158701</v>
      </c>
      <c r="AA27" s="21">
        <v>55.1401733954362</v>
      </c>
      <c r="AB27" s="21">
        <v>6.9634016912002403</v>
      </c>
      <c r="AC27" s="21">
        <v>28.752168676122398</v>
      </c>
      <c r="AD27" s="21">
        <v>6.7185498822418497</v>
      </c>
      <c r="AE27" s="21">
        <v>1.8639279884853199</v>
      </c>
      <c r="AF27" s="21">
        <v>6.9000503665058996</v>
      </c>
      <c r="AG27" s="21">
        <v>1.0175797701656899</v>
      </c>
      <c r="AH27" s="21">
        <v>6.3017861596802396</v>
      </c>
      <c r="AI27" s="21">
        <v>1.3023920506212101</v>
      </c>
      <c r="AJ27" s="21">
        <v>4.01834194851478</v>
      </c>
      <c r="AK27" s="21">
        <v>0.59038071580408602</v>
      </c>
      <c r="AL27" s="21">
        <v>3.52885330345527</v>
      </c>
      <c r="AM27" s="21">
        <v>0.56755732897713695</v>
      </c>
      <c r="AN27" s="21">
        <v>4.8412557550303497</v>
      </c>
      <c r="AO27" s="21">
        <v>0.77429263175049601</v>
      </c>
      <c r="AP27" s="21">
        <v>11.000271537384201</v>
      </c>
      <c r="AQ27" s="21">
        <v>6.0162218459071397</v>
      </c>
      <c r="AR27" s="21">
        <v>1.66183674741661</v>
      </c>
    </row>
    <row r="28" spans="1:45" x14ac:dyDescent="0.25">
      <c r="A28" s="19" t="s">
        <v>45</v>
      </c>
      <c r="B28" s="20">
        <v>40</v>
      </c>
      <c r="C28" s="20">
        <v>24118.311897830499</v>
      </c>
      <c r="D28" s="20">
        <v>20510.875003094101</v>
      </c>
      <c r="E28" s="20">
        <v>70473.651602966507</v>
      </c>
      <c r="F28" s="20">
        <v>235471.39984614501</v>
      </c>
      <c r="G28" s="20">
        <v>1625.9730165501401</v>
      </c>
      <c r="H28" s="20">
        <v>14020.814636887</v>
      </c>
      <c r="I28" s="20">
        <v>50417.5264979696</v>
      </c>
      <c r="J28" s="21">
        <v>34.707147927750697</v>
      </c>
      <c r="K28" s="20">
        <v>13522.7164336152</v>
      </c>
      <c r="L28" s="21">
        <v>403.68621224682698</v>
      </c>
      <c r="M28" s="21">
        <v>14.1404707919726</v>
      </c>
      <c r="N28" s="20">
        <v>1514.45434136924</v>
      </c>
      <c r="O28" s="21">
        <v>35.460903664997197</v>
      </c>
      <c r="P28" s="21">
        <v>11.3674712290837</v>
      </c>
      <c r="Q28" s="21">
        <v>17.299827623431501</v>
      </c>
      <c r="R28" s="21">
        <v>127.81508583480399</v>
      </c>
      <c r="S28" s="21">
        <v>1.4928301009640701</v>
      </c>
      <c r="T28" s="21">
        <v>35.490870238566998</v>
      </c>
      <c r="U28" s="21">
        <v>183.824590999972</v>
      </c>
      <c r="V28" s="21">
        <v>12.3156469766146</v>
      </c>
      <c r="W28" s="21">
        <v>240.786611343299</v>
      </c>
      <c r="X28" s="21">
        <v>3.0340267604067699</v>
      </c>
      <c r="Y28" s="21">
        <v>0.61699654263209702</v>
      </c>
      <c r="Z28" s="21">
        <v>25.477287325678301</v>
      </c>
      <c r="AA28" s="21">
        <v>52.059031772998203</v>
      </c>
      <c r="AB28" s="21">
        <v>6.7778862593124298</v>
      </c>
      <c r="AC28" s="21">
        <v>28.4988804324589</v>
      </c>
      <c r="AD28" s="21">
        <v>6.60193369894965</v>
      </c>
      <c r="AE28" s="21">
        <v>2.1140171572823601</v>
      </c>
      <c r="AF28" s="21">
        <v>6.8153112161792002</v>
      </c>
      <c r="AG28" s="21">
        <v>0.98045369817524597</v>
      </c>
      <c r="AH28" s="21">
        <v>6.1141928848430096</v>
      </c>
      <c r="AI28" s="21">
        <v>1.3040791696771299</v>
      </c>
      <c r="AJ28" s="21">
        <v>3.7044137828483299</v>
      </c>
      <c r="AK28" s="21">
        <v>0.57151936589651398</v>
      </c>
      <c r="AL28" s="21">
        <v>3.0652815844264398</v>
      </c>
      <c r="AM28" s="21">
        <v>0.50440977977503498</v>
      </c>
      <c r="AN28" s="21">
        <v>4.4910179959529604</v>
      </c>
      <c r="AO28" s="21">
        <v>0.79439790523371001</v>
      </c>
      <c r="AP28" s="21">
        <v>10.2343492896442</v>
      </c>
      <c r="AQ28" s="21">
        <v>5.4930245722323798</v>
      </c>
      <c r="AR28" s="21">
        <v>1.57150002136735</v>
      </c>
    </row>
    <row r="29" spans="1:45" x14ac:dyDescent="0.25">
      <c r="A29" s="19" t="s">
        <v>45</v>
      </c>
      <c r="B29" s="20">
        <v>40</v>
      </c>
      <c r="C29" s="20">
        <v>25034.988805446301</v>
      </c>
      <c r="D29" s="20">
        <v>21312.728351558799</v>
      </c>
      <c r="E29" s="20">
        <v>72385.363139467503</v>
      </c>
      <c r="F29" s="20">
        <v>243912.17661355899</v>
      </c>
      <c r="G29" s="20">
        <v>1621.6471329083399</v>
      </c>
      <c r="H29" s="20">
        <v>14574.1824953502</v>
      </c>
      <c r="I29" s="20">
        <v>50389.501770946699</v>
      </c>
      <c r="J29" s="21">
        <v>33.914584088643501</v>
      </c>
      <c r="K29" s="20">
        <v>13983.652652017599</v>
      </c>
      <c r="L29" s="21">
        <v>408.266291435798</v>
      </c>
      <c r="M29" s="21">
        <v>16.355369000194699</v>
      </c>
      <c r="N29" s="20">
        <v>1538.5081114623499</v>
      </c>
      <c r="O29" s="21">
        <v>35.702037949740301</v>
      </c>
      <c r="P29" s="21">
        <v>10.856960555333499</v>
      </c>
      <c r="Q29" s="21">
        <v>15.7020131311291</v>
      </c>
      <c r="R29" s="21">
        <v>132.05525981130501</v>
      </c>
      <c r="S29" s="21">
        <v>1.6811720294063399</v>
      </c>
      <c r="T29" s="21">
        <v>36.395027569190098</v>
      </c>
      <c r="U29" s="21">
        <v>189.55581890815199</v>
      </c>
      <c r="V29" s="21">
        <v>12.597818344949401</v>
      </c>
      <c r="W29" s="21">
        <v>246.408139717328</v>
      </c>
      <c r="X29" s="21">
        <v>3.2251576055599398</v>
      </c>
      <c r="Y29" s="21">
        <v>0.62382331630980203</v>
      </c>
      <c r="Z29" s="21">
        <v>25.577530815195399</v>
      </c>
      <c r="AA29" s="21">
        <v>53.901095105326199</v>
      </c>
      <c r="AB29" s="21">
        <v>6.8889733531863104</v>
      </c>
      <c r="AC29" s="21">
        <v>28.659391848459599</v>
      </c>
      <c r="AD29" s="21">
        <v>5.6348515328923998</v>
      </c>
      <c r="AE29" s="21">
        <v>2.0386345401807899</v>
      </c>
      <c r="AF29" s="21">
        <v>6.5369773560949298</v>
      </c>
      <c r="AG29" s="21">
        <v>1.0725297763206301</v>
      </c>
      <c r="AH29" s="21">
        <v>6.7384425213157497</v>
      </c>
      <c r="AI29" s="21">
        <v>1.31576172795396</v>
      </c>
      <c r="AJ29" s="21">
        <v>4.0373991564736302</v>
      </c>
      <c r="AK29" s="21">
        <v>0.60094978314195802</v>
      </c>
      <c r="AL29" s="21">
        <v>3.4778857744676301</v>
      </c>
      <c r="AM29" s="21">
        <v>0.54851228104921901</v>
      </c>
      <c r="AN29" s="21">
        <v>4.8309890252069696</v>
      </c>
      <c r="AO29" s="21">
        <v>0.81780913745239703</v>
      </c>
      <c r="AP29" s="21">
        <v>10.2039847548852</v>
      </c>
      <c r="AQ29" s="21">
        <v>5.7098005985317997</v>
      </c>
      <c r="AR29" s="21">
        <v>1.5192187814054801</v>
      </c>
    </row>
    <row r="30" spans="1:45" x14ac:dyDescent="0.25">
      <c r="A30" s="25" t="s">
        <v>45</v>
      </c>
      <c r="B30" s="26">
        <v>40</v>
      </c>
      <c r="C30" s="26">
        <v>24495.390156374899</v>
      </c>
      <c r="D30" s="26">
        <v>21074.259656169001</v>
      </c>
      <c r="E30" s="26">
        <v>72545.390113631496</v>
      </c>
      <c r="F30" s="26">
        <v>247205.13350965499</v>
      </c>
      <c r="G30" s="26">
        <v>1608.4086010901301</v>
      </c>
      <c r="H30" s="26">
        <v>14335.851466574301</v>
      </c>
      <c r="I30" s="26">
        <v>50570.8300286226</v>
      </c>
      <c r="J30" s="27">
        <v>34.081324445778002</v>
      </c>
      <c r="K30" s="26">
        <v>13805.103511790699</v>
      </c>
      <c r="L30" s="27">
        <v>404.170278525161</v>
      </c>
      <c r="M30" s="27">
        <v>17.456331714774699</v>
      </c>
      <c r="N30" s="26">
        <v>1512.31880230924</v>
      </c>
      <c r="O30" s="27">
        <v>34.494125585844401</v>
      </c>
      <c r="P30" s="27">
        <v>10.340629538608599</v>
      </c>
      <c r="Q30" s="27">
        <v>16.879443442525801</v>
      </c>
      <c r="R30" s="27">
        <v>131.494178670764</v>
      </c>
      <c r="S30" s="27">
        <v>1.40176898780351</v>
      </c>
      <c r="T30" s="27">
        <v>35.875090232106203</v>
      </c>
      <c r="U30" s="27">
        <v>185.729999869653</v>
      </c>
      <c r="V30" s="27">
        <v>12.4704601811054</v>
      </c>
      <c r="W30" s="27">
        <v>241.79734104440399</v>
      </c>
      <c r="X30" s="27">
        <v>2.6027975782011699</v>
      </c>
      <c r="Y30" s="27">
        <v>0.60100904891337503</v>
      </c>
      <c r="Z30" s="27">
        <v>25.657821551779101</v>
      </c>
      <c r="AA30" s="27">
        <v>54.743383030140897</v>
      </c>
      <c r="AB30" s="27">
        <v>7.10764453417839</v>
      </c>
      <c r="AC30" s="27">
        <v>29.212617269824101</v>
      </c>
      <c r="AD30" s="27">
        <v>6.2017354827399904</v>
      </c>
      <c r="AE30" s="27">
        <v>1.8399365332045601</v>
      </c>
      <c r="AF30" s="27">
        <v>7.1188187919360901</v>
      </c>
      <c r="AG30" s="27">
        <v>0.99772399779778898</v>
      </c>
      <c r="AH30" s="27">
        <v>5.7531759468854196</v>
      </c>
      <c r="AI30" s="27">
        <v>1.3941880043991499</v>
      </c>
      <c r="AJ30" s="27">
        <v>3.67268904922499</v>
      </c>
      <c r="AK30" s="27">
        <v>0.58461511743667305</v>
      </c>
      <c r="AL30" s="27">
        <v>3.3923644688355901</v>
      </c>
      <c r="AM30" s="27">
        <v>0.52044538148814701</v>
      </c>
      <c r="AN30" s="27">
        <v>4.6075827202509201</v>
      </c>
      <c r="AO30" s="27">
        <v>0.70869899119204505</v>
      </c>
      <c r="AP30" s="27">
        <v>10.5614854887604</v>
      </c>
      <c r="AQ30" s="27">
        <v>5.7726506861579097</v>
      </c>
      <c r="AR30" s="27">
        <v>1.64429305272542</v>
      </c>
    </row>
    <row r="31" spans="1:45" ht="10.9" customHeight="1" x14ac:dyDescent="0.25">
      <c r="A31" s="19"/>
      <c r="B31" s="20"/>
      <c r="C31" s="20"/>
      <c r="D31" s="20"/>
      <c r="E31" s="20"/>
      <c r="F31" s="20"/>
      <c r="G31" s="20"/>
      <c r="H31" s="20"/>
      <c r="I31" s="20"/>
      <c r="J31" s="21"/>
      <c r="K31" s="20"/>
      <c r="L31" s="21"/>
      <c r="M31" s="21"/>
      <c r="N31" s="20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</row>
    <row r="32" spans="1:45" s="3" customFormat="1" x14ac:dyDescent="0.25">
      <c r="A32" s="28" t="s">
        <v>47</v>
      </c>
      <c r="C32" s="29">
        <f t="shared" ref="C32:AR32" si="0">AVERAGE(C12:C30)</f>
        <v>24764.381159597233</v>
      </c>
      <c r="D32" s="29">
        <f t="shared" si="0"/>
        <v>20940.923325298751</v>
      </c>
      <c r="E32" s="29">
        <f t="shared" si="0"/>
        <v>71586.032876646423</v>
      </c>
      <c r="F32" s="29">
        <f t="shared" si="0"/>
        <v>246127.53111001453</v>
      </c>
      <c r="G32" s="29">
        <f t="shared" si="0"/>
        <v>1641.4512682856928</v>
      </c>
      <c r="H32" s="29">
        <f t="shared" si="0"/>
        <v>14419.646918992355</v>
      </c>
      <c r="I32" s="29">
        <f t="shared" si="0"/>
        <v>50797.675456380799</v>
      </c>
      <c r="J32" s="30">
        <f t="shared" si="0"/>
        <v>34.713872649997093</v>
      </c>
      <c r="K32" s="29">
        <f t="shared" si="0"/>
        <v>13829.929960801324</v>
      </c>
      <c r="L32" s="29">
        <f t="shared" si="0"/>
        <v>405.04788025983231</v>
      </c>
      <c r="M32" s="31">
        <f t="shared" si="0"/>
        <v>15.400414656432121</v>
      </c>
      <c r="N32" s="29">
        <f t="shared" si="0"/>
        <v>1523.1134200441579</v>
      </c>
      <c r="O32" s="31">
        <f t="shared" si="0"/>
        <v>35.674839339999963</v>
      </c>
      <c r="P32" s="31">
        <f t="shared" si="0"/>
        <v>11.331588967539107</v>
      </c>
      <c r="Q32" s="31">
        <f t="shared" si="0"/>
        <v>17.048104480183369</v>
      </c>
      <c r="R32" s="29">
        <f t="shared" si="0"/>
        <v>130.05869494292435</v>
      </c>
      <c r="S32" s="30">
        <f t="shared" si="0"/>
        <v>1.4655212492248795</v>
      </c>
      <c r="T32" s="31">
        <f t="shared" si="0"/>
        <v>35.803417567849635</v>
      </c>
      <c r="U32" s="29">
        <f t="shared" si="0"/>
        <v>185.65172098620869</v>
      </c>
      <c r="V32" s="31">
        <f t="shared" si="0"/>
        <v>12.494956862788289</v>
      </c>
      <c r="W32" s="29">
        <f t="shared" si="0"/>
        <v>233.46344107699608</v>
      </c>
      <c r="X32" s="30">
        <f t="shared" si="0"/>
        <v>3.0311921103122859</v>
      </c>
      <c r="Y32" s="30">
        <f t="shared" si="0"/>
        <v>0.66474737211981627</v>
      </c>
      <c r="Z32" s="31">
        <f t="shared" si="0"/>
        <v>25.086737682665905</v>
      </c>
      <c r="AA32" s="31">
        <f t="shared" si="0"/>
        <v>53.157595932473491</v>
      </c>
      <c r="AB32" s="30">
        <f t="shared" si="0"/>
        <v>6.8438475700857584</v>
      </c>
      <c r="AC32" s="31">
        <f t="shared" si="0"/>
        <v>28.904678043384564</v>
      </c>
      <c r="AD32" s="30">
        <f t="shared" si="0"/>
        <v>6.3700184505349462</v>
      </c>
      <c r="AE32" s="30">
        <f t="shared" si="0"/>
        <v>2.0166150473447191</v>
      </c>
      <c r="AF32" s="30">
        <f t="shared" si="0"/>
        <v>6.6803528383755149</v>
      </c>
      <c r="AG32" s="30">
        <f t="shared" si="0"/>
        <v>1.0575198971210871</v>
      </c>
      <c r="AH32" s="30">
        <f t="shared" si="0"/>
        <v>6.2795215064807222</v>
      </c>
      <c r="AI32" s="30">
        <f t="shared" si="0"/>
        <v>1.3222550984901345</v>
      </c>
      <c r="AJ32" s="30">
        <f t="shared" si="0"/>
        <v>3.7031898488416233</v>
      </c>
      <c r="AK32" s="30">
        <f t="shared" si="0"/>
        <v>0.52697023825984657</v>
      </c>
      <c r="AL32" s="30">
        <f t="shared" si="0"/>
        <v>3.4426269721028326</v>
      </c>
      <c r="AM32" s="30">
        <f t="shared" si="0"/>
        <v>0.52876289217379957</v>
      </c>
      <c r="AN32" s="30">
        <f t="shared" si="0"/>
        <v>4.7811009566998441</v>
      </c>
      <c r="AO32" s="30">
        <f t="shared" si="0"/>
        <v>0.77402944063681145</v>
      </c>
      <c r="AP32" s="31">
        <f t="shared" si="0"/>
        <v>10.250647183320456</v>
      </c>
      <c r="AQ32" s="30">
        <f t="shared" si="0"/>
        <v>6.0431742836562989</v>
      </c>
      <c r="AR32" s="30">
        <f t="shared" si="0"/>
        <v>1.6045809447882464</v>
      </c>
    </row>
    <row r="33" spans="1:45" s="3" customFormat="1" x14ac:dyDescent="0.25">
      <c r="A33" s="28" t="s">
        <v>48</v>
      </c>
      <c r="C33" s="29">
        <f t="shared" ref="C33:AR33" si="1">STDEV(C13:C30)</f>
        <v>466.91001368488241</v>
      </c>
      <c r="D33" s="29">
        <f t="shared" si="1"/>
        <v>344.29626844203972</v>
      </c>
      <c r="E33" s="29">
        <f t="shared" si="1"/>
        <v>1006.5152442473228</v>
      </c>
      <c r="F33" s="29">
        <f t="shared" si="1"/>
        <v>5569.1078669019607</v>
      </c>
      <c r="G33" s="30">
        <f t="shared" si="1"/>
        <v>96.052354752539145</v>
      </c>
      <c r="H33" s="29">
        <f t="shared" si="1"/>
        <v>263.51433548299877</v>
      </c>
      <c r="I33" s="29">
        <f t="shared" si="1"/>
        <v>878.44105828496913</v>
      </c>
      <c r="J33" s="30">
        <f t="shared" si="1"/>
        <v>0.64249316441351045</v>
      </c>
      <c r="K33" s="29">
        <f t="shared" si="1"/>
        <v>267.11918710787438</v>
      </c>
      <c r="L33" s="30">
        <f t="shared" si="1"/>
        <v>5.4238247005743885</v>
      </c>
      <c r="M33" s="30">
        <f t="shared" si="1"/>
        <v>0.89582937661318462</v>
      </c>
      <c r="N33" s="30">
        <f t="shared" si="1"/>
        <v>15.171538821776981</v>
      </c>
      <c r="O33" s="30">
        <f t="shared" si="1"/>
        <v>0.51698162239827627</v>
      </c>
      <c r="P33" s="30">
        <f t="shared" si="1"/>
        <v>0.69328813822730717</v>
      </c>
      <c r="Q33" s="30">
        <f t="shared" si="1"/>
        <v>0.71138916412722342</v>
      </c>
      <c r="R33" s="30">
        <f t="shared" si="1"/>
        <v>3.0743005778412238</v>
      </c>
      <c r="S33" s="30">
        <f t="shared" si="1"/>
        <v>0.21516387703881157</v>
      </c>
      <c r="T33" s="30">
        <f t="shared" si="1"/>
        <v>0.66730910659806619</v>
      </c>
      <c r="U33" s="30">
        <f t="shared" si="1"/>
        <v>2.5761936128625256</v>
      </c>
      <c r="V33" s="30">
        <f t="shared" si="1"/>
        <v>0.15745114934821419</v>
      </c>
      <c r="W33" s="30">
        <f t="shared" si="1"/>
        <v>11.77792839449342</v>
      </c>
      <c r="X33" s="30">
        <f t="shared" si="1"/>
        <v>0.27138610931603679</v>
      </c>
      <c r="Y33" s="30">
        <f t="shared" si="1"/>
        <v>0.11821706096904612</v>
      </c>
      <c r="Z33" s="30">
        <f t="shared" si="1"/>
        <v>0.50169380800259389</v>
      </c>
      <c r="AA33" s="30">
        <f t="shared" si="1"/>
        <v>1.2837153785983808</v>
      </c>
      <c r="AB33" s="30">
        <f t="shared" si="1"/>
        <v>0.19038945470190707</v>
      </c>
      <c r="AC33" s="30">
        <f t="shared" si="1"/>
        <v>0.6563763513636186</v>
      </c>
      <c r="AD33" s="30">
        <f t="shared" si="1"/>
        <v>0.39144650111335366</v>
      </c>
      <c r="AE33" s="30">
        <f t="shared" si="1"/>
        <v>0.10182250293569742</v>
      </c>
      <c r="AF33" s="30">
        <f t="shared" si="1"/>
        <v>0.29729583187157144</v>
      </c>
      <c r="AG33" s="30">
        <f t="shared" si="1"/>
        <v>7.6102310412599433E-2</v>
      </c>
      <c r="AH33" s="30">
        <f t="shared" si="1"/>
        <v>0.35610776087980395</v>
      </c>
      <c r="AI33" s="30">
        <f t="shared" si="1"/>
        <v>7.4583263848552947E-2</v>
      </c>
      <c r="AJ33" s="30">
        <f t="shared" si="1"/>
        <v>0.23601470495707347</v>
      </c>
      <c r="AK33" s="30">
        <f t="shared" si="1"/>
        <v>5.6868916397287562E-2</v>
      </c>
      <c r="AL33" s="30">
        <f t="shared" si="1"/>
        <v>0.27957292356274688</v>
      </c>
      <c r="AM33" s="30">
        <f t="shared" si="1"/>
        <v>3.07607284021983E-2</v>
      </c>
      <c r="AN33" s="30">
        <f t="shared" si="1"/>
        <v>0.23647569364003471</v>
      </c>
      <c r="AO33" s="30">
        <f t="shared" si="1"/>
        <v>5.6938096082205798E-2</v>
      </c>
      <c r="AP33" s="30">
        <f t="shared" si="1"/>
        <v>0.41516866018471704</v>
      </c>
      <c r="AQ33" s="30">
        <f t="shared" si="1"/>
        <v>0.30291309459606131</v>
      </c>
      <c r="AR33" s="30">
        <f t="shared" si="1"/>
        <v>0.12693963083112209</v>
      </c>
      <c r="AS33" s="32"/>
    </row>
    <row r="34" spans="1:45" s="3" customFormat="1" ht="15.6" customHeight="1" x14ac:dyDescent="0.25">
      <c r="A34" s="33" t="s">
        <v>49</v>
      </c>
      <c r="B34" s="2"/>
      <c r="C34" s="34">
        <f>C33/C32*100</f>
        <v>1.8854095754536362</v>
      </c>
      <c r="D34" s="34">
        <f t="shared" ref="D34:AR34" si="2">D33/D32*100</f>
        <v>1.6441312691599184</v>
      </c>
      <c r="E34" s="34">
        <f t="shared" si="2"/>
        <v>1.4060218226950794</v>
      </c>
      <c r="F34" s="34">
        <f t="shared" si="2"/>
        <v>2.262691963709119</v>
      </c>
      <c r="G34" s="34">
        <f t="shared" si="2"/>
        <v>5.8516726392282603</v>
      </c>
      <c r="H34" s="34">
        <f t="shared" si="2"/>
        <v>1.8274673226285429</v>
      </c>
      <c r="I34" s="34">
        <f t="shared" si="2"/>
        <v>1.7292938119565595</v>
      </c>
      <c r="J34" s="34">
        <f t="shared" si="2"/>
        <v>1.8508253771956042</v>
      </c>
      <c r="K34" s="34">
        <f t="shared" si="2"/>
        <v>1.9314572659802329</v>
      </c>
      <c r="L34" s="34">
        <f t="shared" si="2"/>
        <v>1.3390576682181583</v>
      </c>
      <c r="M34" s="34">
        <f t="shared" si="2"/>
        <v>5.8169172492964893</v>
      </c>
      <c r="N34" s="34">
        <f t="shared" si="2"/>
        <v>0.99608726586737895</v>
      </c>
      <c r="O34" s="34">
        <f t="shared" si="2"/>
        <v>1.4491491257218281</v>
      </c>
      <c r="P34" s="34">
        <f t="shared" si="2"/>
        <v>6.1181899574130894</v>
      </c>
      <c r="Q34" s="34">
        <f t="shared" si="2"/>
        <v>4.172834375540921</v>
      </c>
      <c r="R34" s="34">
        <f t="shared" si="2"/>
        <v>2.3637793529993254</v>
      </c>
      <c r="S34" s="34">
        <f t="shared" si="2"/>
        <v>14.681730282151328</v>
      </c>
      <c r="T34" s="34">
        <f t="shared" si="2"/>
        <v>1.8638139929895665</v>
      </c>
      <c r="U34" s="34">
        <f t="shared" si="2"/>
        <v>1.387648656946143</v>
      </c>
      <c r="V34" s="34">
        <f t="shared" si="2"/>
        <v>1.2601175904586395</v>
      </c>
      <c r="W34" s="34">
        <f t="shared" si="2"/>
        <v>5.0448705545332331</v>
      </c>
      <c r="X34" s="34">
        <f t="shared" si="2"/>
        <v>8.9531147957520076</v>
      </c>
      <c r="Y34" s="34">
        <f t="shared" si="2"/>
        <v>17.783757548685468</v>
      </c>
      <c r="Z34" s="34">
        <f t="shared" si="2"/>
        <v>1.9998367836773272</v>
      </c>
      <c r="AA34" s="34">
        <f t="shared" si="2"/>
        <v>2.4149236926159987</v>
      </c>
      <c r="AB34" s="34">
        <f t="shared" si="2"/>
        <v>2.7819067089409377</v>
      </c>
      <c r="AC34" s="34">
        <f t="shared" si="2"/>
        <v>2.270830868202125</v>
      </c>
      <c r="AD34" s="34">
        <f t="shared" si="2"/>
        <v>6.1451392041176973</v>
      </c>
      <c r="AE34" s="34">
        <f t="shared" si="2"/>
        <v>5.0491789729411813</v>
      </c>
      <c r="AF34" s="34">
        <f t="shared" si="2"/>
        <v>4.4503013398296174</v>
      </c>
      <c r="AG34" s="34">
        <f t="shared" si="2"/>
        <v>7.1963005726676785</v>
      </c>
      <c r="AH34" s="34">
        <f t="shared" si="2"/>
        <v>5.6709378335958593</v>
      </c>
      <c r="AI34" s="34">
        <f t="shared" si="2"/>
        <v>5.6406107969421777</v>
      </c>
      <c r="AJ34" s="34">
        <f t="shared" si="2"/>
        <v>6.3732812680640736</v>
      </c>
      <c r="AK34" s="34">
        <f t="shared" si="2"/>
        <v>10.791675177915032</v>
      </c>
      <c r="AL34" s="34">
        <f t="shared" si="2"/>
        <v>8.1209182937405942</v>
      </c>
      <c r="AM34" s="34">
        <f t="shared" si="2"/>
        <v>5.8174900049694731</v>
      </c>
      <c r="AN34" s="34">
        <f t="shared" si="2"/>
        <v>4.9460510409983494</v>
      </c>
      <c r="AO34" s="34">
        <f t="shared" si="2"/>
        <v>7.3560633605049368</v>
      </c>
      <c r="AP34" s="34">
        <f t="shared" si="2"/>
        <v>4.0501702259372161</v>
      </c>
      <c r="AQ34" s="34">
        <f t="shared" si="2"/>
        <v>5.0124831814843827</v>
      </c>
      <c r="AR34" s="34">
        <f t="shared" si="2"/>
        <v>7.9110767981776116</v>
      </c>
    </row>
    <row r="35" spans="1:45" s="3" customFormat="1" ht="15.6" customHeight="1" x14ac:dyDescent="0.25">
      <c r="A35" s="33" t="s">
        <v>50</v>
      </c>
      <c r="B35" s="2"/>
      <c r="C35" s="35">
        <f>C32/C11*100</f>
        <v>103.34930547753542</v>
      </c>
      <c r="D35" s="35">
        <f t="shared" ref="D35:AR35" si="3">D32/D11*100</f>
        <v>97.537959969632965</v>
      </c>
      <c r="E35" s="35">
        <f t="shared" si="3"/>
        <v>100.94420289355948</v>
      </c>
      <c r="F35" s="35">
        <f t="shared" si="3"/>
        <v>96.785825919319038</v>
      </c>
      <c r="G35" s="35">
        <f t="shared" si="3"/>
        <v>101.66228565589681</v>
      </c>
      <c r="H35" s="35">
        <f t="shared" si="3"/>
        <v>99.82734660383629</v>
      </c>
      <c r="I35" s="35">
        <f t="shared" si="3"/>
        <v>100.67448811985929</v>
      </c>
      <c r="J35" s="35">
        <f t="shared" si="3"/>
        <v>105.19355348483967</v>
      </c>
      <c r="K35" s="35">
        <f t="shared" si="3"/>
        <v>101.65163783054159</v>
      </c>
      <c r="L35" s="35">
        <f t="shared" si="3"/>
        <v>95.305383590548772</v>
      </c>
      <c r="M35" s="35">
        <f t="shared" si="3"/>
        <v>90.590674449600712</v>
      </c>
      <c r="N35" s="35">
        <f t="shared" si="3"/>
        <v>98.26538193833278</v>
      </c>
      <c r="O35" s="35">
        <f t="shared" si="3"/>
        <v>93.881156157894637</v>
      </c>
      <c r="P35" s="35">
        <f t="shared" si="3"/>
        <v>87.166068981070055</v>
      </c>
      <c r="Q35" s="35">
        <f t="shared" si="3"/>
        <v>81.181449905635091</v>
      </c>
      <c r="R35" s="35">
        <f t="shared" si="3"/>
        <v>104.04695595433948</v>
      </c>
      <c r="S35" s="35">
        <f t="shared" si="3"/>
        <v>97.70141661499197</v>
      </c>
      <c r="T35" s="35">
        <f t="shared" si="3"/>
        <v>102.29547876528467</v>
      </c>
      <c r="U35" s="35">
        <f t="shared" si="3"/>
        <v>100.89767444902647</v>
      </c>
      <c r="V35" s="35">
        <f t="shared" si="3"/>
        <v>99.959654902306312</v>
      </c>
      <c r="W35" s="35">
        <f t="shared" si="3"/>
        <v>86.467941139628181</v>
      </c>
      <c r="X35" s="35">
        <f t="shared" si="3"/>
        <v>116.58431193508791</v>
      </c>
      <c r="Y35" s="35">
        <f t="shared" si="3"/>
        <v>189.92782060566179</v>
      </c>
      <c r="Z35" s="35">
        <f t="shared" si="3"/>
        <v>101.56573960593485</v>
      </c>
      <c r="AA35" s="35">
        <f t="shared" si="3"/>
        <v>99.732825389256092</v>
      </c>
      <c r="AB35" s="35">
        <f t="shared" si="3"/>
        <v>102.1469786579964</v>
      </c>
      <c r="AC35" s="35">
        <f t="shared" si="3"/>
        <v>100.01618700133068</v>
      </c>
      <c r="AD35" s="35">
        <f t="shared" si="3"/>
        <v>96.661888475492347</v>
      </c>
      <c r="AE35" s="35">
        <f t="shared" si="3"/>
        <v>102.36624605810758</v>
      </c>
      <c r="AF35" s="35">
        <f t="shared" si="3"/>
        <v>99.558164506341512</v>
      </c>
      <c r="AG35" s="35">
        <f t="shared" si="3"/>
        <v>103.67842128638107</v>
      </c>
      <c r="AH35" s="35">
        <f t="shared" si="3"/>
        <v>97.508097926719287</v>
      </c>
      <c r="AI35" s="35">
        <f t="shared" si="3"/>
        <v>104.11457468426255</v>
      </c>
      <c r="AJ35" s="35">
        <f t="shared" si="3"/>
        <v>100.08621213085466</v>
      </c>
      <c r="AK35" s="35">
        <f t="shared" si="3"/>
        <v>103.32749769800913</v>
      </c>
      <c r="AL35" s="35">
        <f t="shared" si="3"/>
        <v>101.55241805613076</v>
      </c>
      <c r="AM35" s="35">
        <f t="shared" si="3"/>
        <v>105.12184735065597</v>
      </c>
      <c r="AN35" s="35">
        <f t="shared" si="3"/>
        <v>98.783077617765386</v>
      </c>
      <c r="AO35" s="35">
        <f t="shared" si="3"/>
        <v>99.234543671386078</v>
      </c>
      <c r="AP35" s="35">
        <f t="shared" si="3"/>
        <v>93.1877016665496</v>
      </c>
      <c r="AQ35" s="35">
        <f t="shared" si="3"/>
        <v>102.42668277383558</v>
      </c>
      <c r="AR35" s="35">
        <f t="shared" si="3"/>
        <v>94.945618034807495</v>
      </c>
      <c r="AS35" s="36"/>
    </row>
    <row r="36" spans="1:45" ht="6.6" customHeight="1" x14ac:dyDescent="0.25"/>
    <row r="37" spans="1:45" x14ac:dyDescent="0.25">
      <c r="A37" s="37" t="s">
        <v>51</v>
      </c>
      <c r="B37" s="38" t="s">
        <v>52</v>
      </c>
      <c r="C37" s="39">
        <v>1.4035872470370125</v>
      </c>
      <c r="D37" s="39">
        <v>0.27425103562616698</v>
      </c>
      <c r="E37" s="39">
        <v>0.94263321305370296</v>
      </c>
      <c r="F37" s="40">
        <v>2610.2327388429521</v>
      </c>
      <c r="G37" s="41">
        <v>82.857610666762909</v>
      </c>
      <c r="H37" s="39">
        <v>8.0843453422199296</v>
      </c>
      <c r="I37" s="40">
        <v>428.89466300929899</v>
      </c>
      <c r="J37" s="39">
        <v>0.39092169877654848</v>
      </c>
      <c r="K37" s="39">
        <v>1.2143564704033327</v>
      </c>
      <c r="L37" s="39">
        <v>0.29354209543546878</v>
      </c>
      <c r="M37" s="39">
        <v>2.8810553876078577</v>
      </c>
      <c r="N37" s="39">
        <v>5.4833383264692444</v>
      </c>
      <c r="O37" s="39">
        <v>0.11479323417297624</v>
      </c>
      <c r="P37" s="39">
        <v>0.86044830499964919</v>
      </c>
      <c r="Q37" s="39">
        <v>0.49050204787444851</v>
      </c>
      <c r="R37" s="39">
        <v>0.71835561757866828</v>
      </c>
      <c r="S37" s="39">
        <v>0.34939992537896725</v>
      </c>
      <c r="T37" s="42">
        <v>5.3950300503437503E-3</v>
      </c>
      <c r="U37" s="42">
        <v>2.5068048989140251E-2</v>
      </c>
      <c r="V37" s="42">
        <v>6.8834479566487507E-3</v>
      </c>
      <c r="W37" s="42">
        <v>1.9710214524037501E-2</v>
      </c>
      <c r="X37" s="39">
        <v>0.34602362134579073</v>
      </c>
      <c r="Y37" s="39">
        <v>0.40581377655512152</v>
      </c>
      <c r="Z37" s="42">
        <v>1.0721573041685001E-2</v>
      </c>
      <c r="AA37" s="42">
        <v>7.2016517118615002E-3</v>
      </c>
      <c r="AB37" s="42">
        <v>7.8315242840829996E-3</v>
      </c>
      <c r="AC37" s="42">
        <v>4.2303499982473E-2</v>
      </c>
      <c r="AD37" s="42">
        <v>3.3342519610881749E-2</v>
      </c>
      <c r="AE37" s="42">
        <v>1.7026534928933249E-2</v>
      </c>
      <c r="AF37" s="42">
        <v>3.9714529648297997E-2</v>
      </c>
      <c r="AG37" s="42">
        <v>5.0845945544447501E-3</v>
      </c>
      <c r="AH37" s="42">
        <v>2.5752051549163497E-2</v>
      </c>
      <c r="AI37" s="42">
        <v>8.4907286975029993E-3</v>
      </c>
      <c r="AJ37" s="42">
        <v>2.4756105343858248E-2</v>
      </c>
      <c r="AK37" s="42">
        <v>7.2642100585829997E-3</v>
      </c>
      <c r="AL37" s="42">
        <v>2.4409648786088749E-2</v>
      </c>
      <c r="AM37" s="42">
        <v>8.6735884068707501E-3</v>
      </c>
      <c r="AN37" s="42">
        <v>3.2466030031006253E-2</v>
      </c>
      <c r="AO37" s="42">
        <v>9.4156739266245005E-3</v>
      </c>
      <c r="AP37" s="42">
        <v>8.0838695289118245E-2</v>
      </c>
      <c r="AQ37" s="42">
        <v>2.009313038995E-2</v>
      </c>
      <c r="AR37" s="43">
        <v>1.24726108681995E-2</v>
      </c>
    </row>
    <row r="38" spans="1:45" x14ac:dyDescent="0.25">
      <c r="A38" s="44" t="s">
        <v>53</v>
      </c>
      <c r="B38" s="45" t="s">
        <v>52</v>
      </c>
      <c r="C38" s="46">
        <v>1.2020833224880683</v>
      </c>
      <c r="D38" s="46">
        <v>0.18652201370373886</v>
      </c>
      <c r="E38" s="46">
        <v>0.45744799183546686</v>
      </c>
      <c r="F38" s="47">
        <v>2100.8922119825284</v>
      </c>
      <c r="G38" s="48">
        <v>69.586168348144994</v>
      </c>
      <c r="H38" s="46">
        <v>5.1676164214190266</v>
      </c>
      <c r="I38" s="47">
        <v>177.80307797914139</v>
      </c>
      <c r="J38" s="46">
        <v>0.31210115465576843</v>
      </c>
      <c r="K38" s="46">
        <v>1.092804063893771</v>
      </c>
      <c r="L38" s="46">
        <v>0.16819295019196001</v>
      </c>
      <c r="M38" s="46">
        <v>1.8739091236220502</v>
      </c>
      <c r="N38" s="46">
        <v>2.995613839276472</v>
      </c>
      <c r="O38" s="49">
        <v>6.197773935211838E-2</v>
      </c>
      <c r="P38" s="46">
        <v>0.43444657100561762</v>
      </c>
      <c r="Q38" s="46">
        <v>0.26194725701089061</v>
      </c>
      <c r="R38" s="46">
        <v>0.52380184580674061</v>
      </c>
      <c r="S38" s="46">
        <v>0.13432562049747937</v>
      </c>
      <c r="T38" s="49">
        <v>3.345358408771077E-3</v>
      </c>
      <c r="U38" s="49">
        <v>1.3001235559476383E-2</v>
      </c>
      <c r="V38" s="49">
        <v>3.5964643646250768E-3</v>
      </c>
      <c r="W38" s="49">
        <v>1.7623695416417229E-2</v>
      </c>
      <c r="X38" s="46">
        <v>0.22120430483005429</v>
      </c>
      <c r="Y38" s="46">
        <v>0.39610954165829731</v>
      </c>
      <c r="Z38" s="49">
        <v>5.4191118537604615E-3</v>
      </c>
      <c r="AA38" s="49">
        <v>5.1433791221169997E-3</v>
      </c>
      <c r="AB38" s="49">
        <v>7.6486044436004609E-3</v>
      </c>
      <c r="AC38" s="49">
        <v>2.2201557759783695E-2</v>
      </c>
      <c r="AD38" s="49">
        <v>2.7085450324368158E-2</v>
      </c>
      <c r="AE38" s="49">
        <v>9.5615114933552299E-3</v>
      </c>
      <c r="AF38" s="49">
        <v>2.494292371341085E-2</v>
      </c>
      <c r="AG38" s="49">
        <v>7.3829955957383092E-3</v>
      </c>
      <c r="AH38" s="49">
        <v>1.8869200344355311E-2</v>
      </c>
      <c r="AI38" s="49">
        <v>6.4583013428259218E-3</v>
      </c>
      <c r="AJ38" s="49">
        <v>1.0114181326395385E-2</v>
      </c>
      <c r="AK38" s="49">
        <v>2.8930063539210765E-3</v>
      </c>
      <c r="AL38" s="49">
        <v>1.0778108648460691E-2</v>
      </c>
      <c r="AM38" s="49">
        <v>7.2993013983459216E-3</v>
      </c>
      <c r="AN38" s="49">
        <v>1.4155519764348075E-2</v>
      </c>
      <c r="AO38" s="49">
        <v>4.3796859371561534E-3</v>
      </c>
      <c r="AP38" s="49">
        <v>6.1399530322601932E-2</v>
      </c>
      <c r="AQ38" s="49">
        <v>4.8669194168469232E-3</v>
      </c>
      <c r="AR38" s="50">
        <v>5.1211101920800766E-3</v>
      </c>
      <c r="AS38" s="51"/>
    </row>
    <row r="39" spans="1:45" x14ac:dyDescent="0.25">
      <c r="A39" s="52" t="s">
        <v>54</v>
      </c>
      <c r="B39" s="53" t="s">
        <v>52</v>
      </c>
      <c r="C39" s="54">
        <v>1.027170854642125</v>
      </c>
      <c r="D39" s="54">
        <v>0.1610017463468725</v>
      </c>
      <c r="E39" s="54">
        <v>0.39513991590730851</v>
      </c>
      <c r="F39" s="55">
        <v>1520.5908471325251</v>
      </c>
      <c r="G39" s="56">
        <v>47.870270041960396</v>
      </c>
      <c r="H39" s="54">
        <v>3.8059563843178497</v>
      </c>
      <c r="I39" s="55">
        <v>159.54134231776248</v>
      </c>
      <c r="J39" s="54">
        <v>0.19309086049145352</v>
      </c>
      <c r="K39" s="54">
        <v>0.744207298062046</v>
      </c>
      <c r="L39" s="54">
        <v>0.13816661694440852</v>
      </c>
      <c r="M39" s="54">
        <v>1.403195760850295</v>
      </c>
      <c r="N39" s="54">
        <v>2.3849436602476599</v>
      </c>
      <c r="O39" s="43">
        <v>5.0881831526735498E-2</v>
      </c>
      <c r="P39" s="54">
        <v>0.35001315236817299</v>
      </c>
      <c r="Q39" s="54">
        <v>0.21029798862620852</v>
      </c>
      <c r="R39" s="54">
        <v>0.41769080046134649</v>
      </c>
      <c r="S39" s="54">
        <v>0.1207178783562565</v>
      </c>
      <c r="T39" s="43">
        <v>3.332146764442E-3</v>
      </c>
      <c r="U39" s="43">
        <v>1.0326384527095001E-2</v>
      </c>
      <c r="V39" s="43">
        <v>3.1825947511610001E-3</v>
      </c>
      <c r="W39" s="43">
        <v>1.17799559137465E-2</v>
      </c>
      <c r="X39" s="54">
        <v>0.1580357510397575</v>
      </c>
      <c r="Y39" s="54">
        <v>0.31773821912425299</v>
      </c>
      <c r="Z39" s="43">
        <v>4.6300758967815006E-3</v>
      </c>
      <c r="AA39" s="43">
        <v>4.4056499472719998E-3</v>
      </c>
      <c r="AB39" s="43">
        <v>3.6128615018380002E-3</v>
      </c>
      <c r="AC39" s="43">
        <v>1.5750742116912499E-2</v>
      </c>
      <c r="AD39" s="43">
        <v>2.14695871053425E-2</v>
      </c>
      <c r="AE39" s="43">
        <v>6.9698293608434995E-3</v>
      </c>
      <c r="AF39" s="43">
        <v>1.9942938900587001E-2</v>
      </c>
      <c r="AG39" s="43">
        <v>4.3009579189084999E-3</v>
      </c>
      <c r="AH39" s="43">
        <v>1.4902373985943001E-2</v>
      </c>
      <c r="AI39" s="43">
        <v>3.8861272247545002E-3</v>
      </c>
      <c r="AJ39" s="43">
        <v>8.4452548765950007E-3</v>
      </c>
      <c r="AK39" s="43">
        <v>3.7122689647654996E-3</v>
      </c>
      <c r="AL39" s="43">
        <v>1.3616816451536999E-2</v>
      </c>
      <c r="AM39" s="43">
        <v>5.5081887597024995E-3</v>
      </c>
      <c r="AN39" s="43">
        <v>1.34167411745635E-2</v>
      </c>
      <c r="AO39" s="43">
        <v>4.6951009330155006E-3</v>
      </c>
      <c r="AP39" s="43">
        <v>4.6910773622105995E-2</v>
      </c>
      <c r="AQ39" s="43">
        <v>6.7320252254109997E-3</v>
      </c>
      <c r="AR39" s="43">
        <v>6.5828955218525005E-3</v>
      </c>
      <c r="AS39" s="51"/>
    </row>
    <row r="40" spans="1:45" x14ac:dyDescent="0.25">
      <c r="A40" s="57" t="s">
        <v>55</v>
      </c>
      <c r="B40" s="58" t="s">
        <v>52</v>
      </c>
      <c r="C40" s="59">
        <v>0.64351159042420047</v>
      </c>
      <c r="D40" s="59">
        <v>0.10766473826532699</v>
      </c>
      <c r="E40" s="59">
        <v>0.23580689680191</v>
      </c>
      <c r="F40" s="60">
        <v>2834.9652854501751</v>
      </c>
      <c r="G40" s="61">
        <v>38.9368533082516</v>
      </c>
      <c r="H40" s="59">
        <v>3.4112989684589201</v>
      </c>
      <c r="I40" s="60">
        <v>96.8254398993857</v>
      </c>
      <c r="J40" s="59">
        <v>0.1018629025160685</v>
      </c>
      <c r="K40" s="59">
        <v>0.40609013739778099</v>
      </c>
      <c r="L40" s="50">
        <v>8.1815776838629506E-2</v>
      </c>
      <c r="M40" s="59">
        <v>0.78412339483047244</v>
      </c>
      <c r="N40" s="59">
        <v>1.425060108442155</v>
      </c>
      <c r="O40" s="50">
        <v>3.0550333108773E-2</v>
      </c>
      <c r="P40" s="59">
        <v>0.217646787701715</v>
      </c>
      <c r="Q40" s="59">
        <v>0.13205212725187149</v>
      </c>
      <c r="R40" s="59">
        <v>0.23744912760185699</v>
      </c>
      <c r="S40" s="59">
        <v>8.9857822425808503E-2</v>
      </c>
      <c r="T40" s="50">
        <v>1.9054000770574999E-3</v>
      </c>
      <c r="U40" s="50">
        <v>5.4395940599359996E-3</v>
      </c>
      <c r="V40" s="50">
        <v>1.823900347946E-3</v>
      </c>
      <c r="W40" s="50">
        <v>7.9699706917790002E-3</v>
      </c>
      <c r="X40" s="50">
        <v>8.9313028319201002E-2</v>
      </c>
      <c r="Y40" s="59">
        <v>0.1579237232167125</v>
      </c>
      <c r="Z40" s="50">
        <v>2.9252605840079998E-3</v>
      </c>
      <c r="AA40" s="50">
        <v>2.2738688096304999E-3</v>
      </c>
      <c r="AB40" s="50">
        <v>2.2472853928639999E-3</v>
      </c>
      <c r="AC40" s="50">
        <v>1.0884579663372E-2</v>
      </c>
      <c r="AD40" s="50">
        <v>1.608097851484E-2</v>
      </c>
      <c r="AE40" s="50">
        <v>4.4887158485925E-3</v>
      </c>
      <c r="AF40" s="50">
        <v>1.2329943807320999E-2</v>
      </c>
      <c r="AG40" s="50">
        <v>2.3019169912439998E-3</v>
      </c>
      <c r="AH40" s="50">
        <v>8.2275096319315011E-3</v>
      </c>
      <c r="AI40" s="50">
        <v>1.7005264710389999E-3</v>
      </c>
      <c r="AJ40" s="50">
        <v>5.2875009101104996E-3</v>
      </c>
      <c r="AK40" s="50">
        <v>1.9398633811215E-3</v>
      </c>
      <c r="AL40" s="50">
        <v>1.14767118085915E-2</v>
      </c>
      <c r="AM40" s="50">
        <v>2.4729825431320002E-3</v>
      </c>
      <c r="AN40" s="50">
        <v>7.1749341539555003E-3</v>
      </c>
      <c r="AO40" s="50">
        <v>1.9155779347435E-3</v>
      </c>
      <c r="AP40" s="50">
        <v>3.2475167685520001E-2</v>
      </c>
      <c r="AQ40" s="50">
        <v>4.6806459540799997E-3</v>
      </c>
      <c r="AR40" s="50">
        <v>3.6099233899094998E-3</v>
      </c>
      <c r="AS40" s="51"/>
    </row>
    <row r="42" spans="1:45" ht="30" x14ac:dyDescent="0.25">
      <c r="A42" s="5" t="s">
        <v>0</v>
      </c>
      <c r="B42" s="6" t="s">
        <v>1</v>
      </c>
      <c r="C42" s="9" t="s">
        <v>56</v>
      </c>
    </row>
    <row r="43" spans="1:45" x14ac:dyDescent="0.25">
      <c r="A43" s="62" t="s">
        <v>57</v>
      </c>
      <c r="B43" s="63"/>
      <c r="C43" s="64">
        <v>22</v>
      </c>
    </row>
    <row r="44" spans="1:45" x14ac:dyDescent="0.25">
      <c r="A44" s="19" t="s">
        <v>58</v>
      </c>
      <c r="B44" s="20">
        <v>20</v>
      </c>
      <c r="C44" s="21">
        <v>21.7</v>
      </c>
    </row>
    <row r="45" spans="1:45" x14ac:dyDescent="0.25">
      <c r="A45" s="19" t="s">
        <v>58</v>
      </c>
      <c r="B45" s="20">
        <v>20</v>
      </c>
      <c r="C45" s="21">
        <v>21.5</v>
      </c>
    </row>
    <row r="46" spans="1:45" x14ac:dyDescent="0.25">
      <c r="A46" s="22" t="s">
        <v>58</v>
      </c>
      <c r="B46" s="23">
        <v>25</v>
      </c>
      <c r="C46" s="21">
        <v>22.557100841354298</v>
      </c>
    </row>
    <row r="47" spans="1:45" x14ac:dyDescent="0.25">
      <c r="A47" s="22" t="s">
        <v>58</v>
      </c>
      <c r="B47" s="23">
        <v>25</v>
      </c>
      <c r="C47" s="21">
        <v>22.782547430121799</v>
      </c>
    </row>
    <row r="48" spans="1:45" x14ac:dyDescent="0.25">
      <c r="A48" s="19" t="s">
        <v>58</v>
      </c>
      <c r="B48" s="20">
        <v>25</v>
      </c>
      <c r="C48" s="21">
        <v>23.1</v>
      </c>
    </row>
    <row r="49" spans="1:3" x14ac:dyDescent="0.25">
      <c r="A49" s="19" t="s">
        <v>58</v>
      </c>
      <c r="B49" s="20">
        <v>25</v>
      </c>
      <c r="C49" s="21">
        <v>21.3</v>
      </c>
    </row>
    <row r="50" spans="1:3" x14ac:dyDescent="0.25">
      <c r="A50" s="19" t="s">
        <v>58</v>
      </c>
      <c r="B50" s="20">
        <v>25</v>
      </c>
      <c r="C50" s="21">
        <v>22.4</v>
      </c>
    </row>
    <row r="51" spans="1:3" x14ac:dyDescent="0.25">
      <c r="A51" s="19" t="s">
        <v>58</v>
      </c>
      <c r="B51" s="20">
        <v>25</v>
      </c>
      <c r="C51" s="21">
        <v>23.403040006503598</v>
      </c>
    </row>
    <row r="52" spans="1:3" x14ac:dyDescent="0.25">
      <c r="A52" s="19" t="s">
        <v>58</v>
      </c>
      <c r="B52" s="20">
        <v>25</v>
      </c>
      <c r="C52" s="21">
        <v>22.761943130466101</v>
      </c>
    </row>
    <row r="53" spans="1:3" x14ac:dyDescent="0.25">
      <c r="A53" s="22" t="s">
        <v>58</v>
      </c>
      <c r="B53" s="23">
        <v>25</v>
      </c>
      <c r="C53" s="21">
        <v>21.980915018995098</v>
      </c>
    </row>
    <row r="54" spans="1:3" x14ac:dyDescent="0.25">
      <c r="A54" s="22" t="s">
        <v>58</v>
      </c>
      <c r="B54" s="23">
        <v>25</v>
      </c>
      <c r="C54" s="21">
        <v>21.8954098841972</v>
      </c>
    </row>
    <row r="55" spans="1:3" x14ac:dyDescent="0.25">
      <c r="A55" s="22" t="s">
        <v>58</v>
      </c>
      <c r="B55" s="23">
        <v>25</v>
      </c>
      <c r="C55" s="21">
        <v>22.2583510507428</v>
      </c>
    </row>
    <row r="56" spans="1:3" x14ac:dyDescent="0.25">
      <c r="A56" s="22" t="s">
        <v>58</v>
      </c>
      <c r="B56" s="23">
        <v>25</v>
      </c>
      <c r="C56" s="21">
        <v>22.085798308360499</v>
      </c>
    </row>
    <row r="57" spans="1:3" x14ac:dyDescent="0.25">
      <c r="A57" s="22" t="s">
        <v>58</v>
      </c>
      <c r="B57" s="23">
        <v>30</v>
      </c>
      <c r="C57" s="21">
        <v>21.937104478996801</v>
      </c>
    </row>
    <row r="58" spans="1:3" x14ac:dyDescent="0.25">
      <c r="A58" s="22" t="s">
        <v>58</v>
      </c>
      <c r="B58" s="23">
        <v>30</v>
      </c>
      <c r="C58" s="21">
        <v>22.1428852391542</v>
      </c>
    </row>
    <row r="59" spans="1:3" x14ac:dyDescent="0.25">
      <c r="A59" s="22" t="s">
        <v>58</v>
      </c>
      <c r="B59" s="23">
        <v>30</v>
      </c>
      <c r="C59" s="21">
        <v>21.874737443381399</v>
      </c>
    </row>
    <row r="60" spans="1:3" x14ac:dyDescent="0.25">
      <c r="A60" s="22" t="s">
        <v>58</v>
      </c>
      <c r="B60" s="23">
        <v>30</v>
      </c>
      <c r="C60" s="21">
        <v>22</v>
      </c>
    </row>
    <row r="61" spans="1:3" x14ac:dyDescent="0.25">
      <c r="A61" s="22" t="s">
        <v>58</v>
      </c>
      <c r="B61" s="23">
        <v>30</v>
      </c>
      <c r="C61" s="21">
        <v>21.6996841631419</v>
      </c>
    </row>
    <row r="62" spans="1:3" x14ac:dyDescent="0.25">
      <c r="A62" s="22" t="s">
        <v>58</v>
      </c>
      <c r="B62" s="23">
        <v>30</v>
      </c>
      <c r="C62" s="21">
        <v>22.0797941256236</v>
      </c>
    </row>
    <row r="63" spans="1:3" x14ac:dyDescent="0.25">
      <c r="A63" s="19" t="s">
        <v>58</v>
      </c>
      <c r="B63" s="23">
        <v>40</v>
      </c>
      <c r="C63" s="21">
        <v>22</v>
      </c>
    </row>
    <row r="64" spans="1:3" x14ac:dyDescent="0.25">
      <c r="A64" s="19" t="s">
        <v>58</v>
      </c>
      <c r="B64" s="23">
        <v>40</v>
      </c>
      <c r="C64" s="21">
        <v>22</v>
      </c>
    </row>
    <row r="65" spans="1:3" x14ac:dyDescent="0.25">
      <c r="A65" s="19" t="s">
        <v>58</v>
      </c>
      <c r="B65" s="23">
        <v>40</v>
      </c>
      <c r="C65" s="21">
        <v>22</v>
      </c>
    </row>
    <row r="66" spans="1:3" x14ac:dyDescent="0.25">
      <c r="A66" s="19" t="s">
        <v>58</v>
      </c>
      <c r="B66" s="23">
        <v>40</v>
      </c>
      <c r="C66" s="21">
        <v>22</v>
      </c>
    </row>
    <row r="67" spans="1:3" x14ac:dyDescent="0.25">
      <c r="A67" s="19" t="s">
        <v>58</v>
      </c>
      <c r="B67" s="23">
        <v>40</v>
      </c>
      <c r="C67" s="21">
        <v>22</v>
      </c>
    </row>
    <row r="68" spans="1:3" x14ac:dyDescent="0.25">
      <c r="A68" s="22" t="s">
        <v>58</v>
      </c>
      <c r="B68" s="23">
        <v>40</v>
      </c>
      <c r="C68" s="21">
        <v>21.8952640638745</v>
      </c>
    </row>
    <row r="69" spans="1:3" x14ac:dyDescent="0.25">
      <c r="A69" s="19" t="s">
        <v>58</v>
      </c>
      <c r="B69" s="20">
        <v>40</v>
      </c>
      <c r="C69" s="21">
        <v>22.572959038643098</v>
      </c>
    </row>
    <row r="70" spans="1:3" x14ac:dyDescent="0.25">
      <c r="A70" s="19" t="s">
        <v>58</v>
      </c>
      <c r="B70" s="20">
        <v>40</v>
      </c>
      <c r="C70" s="21">
        <v>21.700875066563501</v>
      </c>
    </row>
    <row r="71" spans="1:3" x14ac:dyDescent="0.25">
      <c r="A71" s="19" t="s">
        <v>58</v>
      </c>
      <c r="B71" s="20">
        <v>40</v>
      </c>
      <c r="C71" s="21">
        <v>21.9132933408948</v>
      </c>
    </row>
    <row r="72" spans="1:3" x14ac:dyDescent="0.25">
      <c r="A72" s="19" t="s">
        <v>58</v>
      </c>
      <c r="B72" s="20">
        <v>40</v>
      </c>
      <c r="C72" s="21">
        <v>22.1189092328774</v>
      </c>
    </row>
    <row r="73" spans="1:3" x14ac:dyDescent="0.25">
      <c r="A73" s="19" t="s">
        <v>58</v>
      </c>
      <c r="B73" s="20">
        <v>40</v>
      </c>
      <c r="C73" s="21">
        <v>21.7900770239469</v>
      </c>
    </row>
    <row r="74" spans="1:3" x14ac:dyDescent="0.25">
      <c r="A74" s="19" t="s">
        <v>58</v>
      </c>
      <c r="B74" s="20">
        <v>40</v>
      </c>
      <c r="C74" s="21">
        <v>21.7519829914336</v>
      </c>
    </row>
    <row r="75" spans="1:3" x14ac:dyDescent="0.25">
      <c r="A75" s="19" t="s">
        <v>58</v>
      </c>
      <c r="B75" s="20">
        <v>40</v>
      </c>
      <c r="C75" s="21">
        <v>21.822595591553799</v>
      </c>
    </row>
    <row r="76" spans="1:3" x14ac:dyDescent="0.25">
      <c r="A76" s="19" t="s">
        <v>58</v>
      </c>
      <c r="B76" s="20">
        <v>40</v>
      </c>
      <c r="C76" s="21">
        <v>21.567364583620801</v>
      </c>
    </row>
    <row r="77" spans="1:3" ht="7.9" customHeight="1" x14ac:dyDescent="0.25"/>
    <row r="78" spans="1:3" x14ac:dyDescent="0.25">
      <c r="A78" s="65" t="s">
        <v>47</v>
      </c>
      <c r="B78" s="66"/>
      <c r="C78" s="67">
        <f>AVERAGE(C52:C76)</f>
        <v>21.993997751058718</v>
      </c>
    </row>
    <row r="79" spans="1:3" x14ac:dyDescent="0.25">
      <c r="A79" s="65" t="s">
        <v>48</v>
      </c>
      <c r="B79" s="66"/>
      <c r="C79" s="68">
        <f>STDEV(C53:C76)</f>
        <v>0.20451258238786882</v>
      </c>
    </row>
    <row r="80" spans="1:3" ht="17.25" x14ac:dyDescent="0.25">
      <c r="A80" s="33" t="s">
        <v>49</v>
      </c>
      <c r="B80" s="66"/>
      <c r="C80" s="68">
        <f t="shared" ref="C80" si="4">C79/C78*100</f>
        <v>0.92985633945526924</v>
      </c>
    </row>
    <row r="81" spans="1:3" ht="17.25" x14ac:dyDescent="0.25">
      <c r="A81" s="69" t="s">
        <v>50</v>
      </c>
      <c r="B81" s="66"/>
      <c r="C81" s="35">
        <f>C78/C43*100</f>
        <v>99.972717050266908</v>
      </c>
    </row>
    <row r="82" spans="1:3" ht="7.15" customHeight="1" x14ac:dyDescent="0.25">
      <c r="A82" s="2"/>
    </row>
    <row r="83" spans="1:3" x14ac:dyDescent="0.25">
      <c r="A83" s="70" t="s">
        <v>51</v>
      </c>
      <c r="B83" s="38" t="s">
        <v>52</v>
      </c>
      <c r="C83" s="71">
        <v>6.4345223537009749E-2</v>
      </c>
    </row>
    <row r="84" spans="1:3" x14ac:dyDescent="0.25">
      <c r="A84" s="44" t="s">
        <v>53</v>
      </c>
      <c r="B84" s="45" t="s">
        <v>52</v>
      </c>
      <c r="C84" s="49">
        <v>0.04</v>
      </c>
    </row>
    <row r="85" spans="1:3" x14ac:dyDescent="0.25">
      <c r="A85" s="52" t="s">
        <v>54</v>
      </c>
      <c r="B85" s="53" t="s">
        <v>52</v>
      </c>
      <c r="C85" s="43">
        <v>3.7999999999999999E-2</v>
      </c>
    </row>
    <row r="86" spans="1:3" x14ac:dyDescent="0.25">
      <c r="A86" s="72" t="s">
        <v>55</v>
      </c>
      <c r="B86" s="58" t="s">
        <v>52</v>
      </c>
      <c r="C86" s="73">
        <v>0.02</v>
      </c>
    </row>
    <row r="87" spans="1:3" ht="10.15" customHeight="1" x14ac:dyDescent="0.25"/>
    <row r="88" spans="1:3" x14ac:dyDescent="0.25">
      <c r="A88" s="74" t="s">
        <v>59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D75EB69AB83A48BFD3A4AB82EB4B4D" ma:contentTypeVersion="14" ma:contentTypeDescription="Create a new document." ma:contentTypeScope="" ma:versionID="efb7968a3fb5635350a69d6f2277945a">
  <xsd:schema xmlns:xsd="http://www.w3.org/2001/XMLSchema" xmlns:xs="http://www.w3.org/2001/XMLSchema" xmlns:p="http://schemas.microsoft.com/office/2006/metadata/properties" xmlns:ns3="eefef197-a27b-45d3-ba4a-7cf319d89e6b" targetNamespace="http://schemas.microsoft.com/office/2006/metadata/properties" ma:root="true" ma:fieldsID="08dfaa16f2b4ed2716fec5424575d7a3" ns3:_="">
    <xsd:import namespace="eefef197-a27b-45d3-ba4a-7cf319d89e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ef197-a27b-45d3-ba4a-7cf319d89e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F433FC-857D-451D-9D47-0D498891CEAB}">
  <ds:schemaRefs>
    <ds:schemaRef ds:uri="http://purl.org/dc/elements/1.1/"/>
    <ds:schemaRef ds:uri="eefef197-a27b-45d3-ba4a-7cf319d89e6b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896FCAC-B17E-4328-B8FF-46FF2DC271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2921F4-16E2-4F5E-B8E0-02210EE734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fef197-a27b-45d3-ba4a-7cf319d89e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ESM3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L Milani</dc:creator>
  <cp:lastModifiedBy>Mrs. HJ Jansen van Vuuren</cp:lastModifiedBy>
  <dcterms:created xsi:type="dcterms:W3CDTF">2023-01-31T13:06:06Z</dcterms:created>
  <dcterms:modified xsi:type="dcterms:W3CDTF">2025-02-24T05:26:42Z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0x010100F8D75EB69AB83A48BFD3A4AB82EB4B4D</vt:lpwstr>
  </property>
</Properties>
</file>